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300" windowWidth="8595" windowHeight="7305"/>
  </bookViews>
  <sheets>
    <sheet name="Matrix" sheetId="1" r:id="rId1"/>
    <sheet name="Levels" sheetId="2" r:id="rId2"/>
    <sheet name="Indicators" sheetId="3" r:id="rId3"/>
    <sheet name="Sheet1" sheetId="4" r:id="rId4"/>
    <sheet name="Sheet2" sheetId="5" r:id="rId5"/>
  </sheets>
  <definedNames>
    <definedName name="_xlnm._FilterDatabase" localSheetId="3" hidden="1">Sheet1!$A$5:$G$5</definedName>
  </definedNames>
  <calcPr calcId="145621"/>
</workbook>
</file>

<file path=xl/calcChain.xml><?xml version="1.0" encoding="utf-8"?>
<calcChain xmlns="http://schemas.openxmlformats.org/spreadsheetml/2006/main">
  <c r="L8" i="4" l="1"/>
  <c r="J7" i="4"/>
  <c r="L7" i="4"/>
  <c r="J6" i="4"/>
  <c r="G38" i="3" l="1"/>
  <c r="H38" i="3"/>
  <c r="I38" i="3"/>
  <c r="J38" i="3"/>
  <c r="K38" i="3"/>
  <c r="L38" i="3"/>
  <c r="M38" i="3"/>
  <c r="N38" i="3"/>
  <c r="O38" i="3"/>
  <c r="P38" i="3"/>
  <c r="F38" i="3"/>
  <c r="G18" i="4"/>
  <c r="G17" i="4"/>
  <c r="G12" i="4"/>
  <c r="G11" i="4"/>
  <c r="G9" i="4"/>
  <c r="G7" i="4"/>
  <c r="G13" i="4"/>
  <c r="G8" i="4"/>
  <c r="G10" i="4"/>
  <c r="G14" i="4"/>
  <c r="G6" i="4"/>
  <c r="G16" i="4"/>
  <c r="G15" i="4"/>
  <c r="G3" i="4"/>
</calcChain>
</file>

<file path=xl/sharedStrings.xml><?xml version="1.0" encoding="utf-8"?>
<sst xmlns="http://schemas.openxmlformats.org/spreadsheetml/2006/main" count="524" uniqueCount="287">
  <si>
    <t xml:space="preserve">Site </t>
  </si>
  <si>
    <t>Reach</t>
  </si>
  <si>
    <t>Limiting Factor</t>
  </si>
  <si>
    <t>Metrics</t>
  </si>
  <si>
    <t>Kandoll Farm Phase 2</t>
  </si>
  <si>
    <t>B</t>
  </si>
  <si>
    <t>Restoration Actions</t>
  </si>
  <si>
    <t>Breach Dike along Grays River</t>
  </si>
  <si>
    <t>Native Vegetation</t>
  </si>
  <si>
    <t>Parameters</t>
  </si>
  <si>
    <t>H1-Restored tidal exchange and greater inundation will improve access emergent wetland habitat</t>
  </si>
  <si>
    <t xml:space="preserve"> Tidal Prism/exchange similar to reference site</t>
  </si>
  <si>
    <t>H2- Restored tidal exchange will improve water quality for juvenile salmonids</t>
  </si>
  <si>
    <t>Water quality conducive to juvenile salmonid use</t>
  </si>
  <si>
    <t>H3-  Restoration of tidal, fluvial processes will result in promotion of native freshwater wetland emergent, scrub-shrub, and forested wetland</t>
  </si>
  <si>
    <t>Vegetation communities should be similar to reference site at same elevations</t>
  </si>
  <si>
    <t>Increased macroinvertebrates</t>
  </si>
  <si>
    <t>H5- Restored tidal exchange and greater inundation will result in accretion and aggradation in tidal marsh areas.</t>
  </si>
  <si>
    <t>H6- Large woody debris will increase channel complexity</t>
  </si>
  <si>
    <t>Channel cross sections will be similar to reference site</t>
  </si>
  <si>
    <t>Hypothesis</t>
  </si>
  <si>
    <t>Access  
• Physical Barrier  to 163 acres of riparian floodplain habitat.</t>
  </si>
  <si>
    <t>Rank</t>
  </si>
  <si>
    <t>Thousand Acres</t>
  </si>
  <si>
    <t>H</t>
  </si>
  <si>
    <t xml:space="preserve">Access  (entrapment)
 • Physical Barrier
 • Temperature
</t>
  </si>
  <si>
    <t xml:space="preserve">Habitat 
 • Vegetation
 • Lack of habitat/structural  diversity
</t>
  </si>
  <si>
    <t>H1- Fish able to access habit during periods of hydrologic connection and water quality conducive to juvenile salmonids</t>
  </si>
  <si>
    <t>Hydrologic connection during  salmonid outmigration period  will be sufficient to provide access to off channel habitat</t>
  </si>
  <si>
    <t>Water quality conditions within acceptable ranges during periods of hydrologic reconnection</t>
  </si>
  <si>
    <t xml:space="preserve"> 1. Water surface elevation
 2. Temperature,
 3. Dissolved oxygen
</t>
  </si>
  <si>
    <t xml:space="preserve"> Invasive vegetation management/Native revegetaion</t>
  </si>
  <si>
    <t xml:space="preserve">H2- Improving native vegetation diversity  will  promote native vegetation assemblages, decrease invasive plants
</t>
  </si>
  <si>
    <t xml:space="preserve"> Vegetation communities with similar percent cover of native and invasive plants as reference site
</t>
  </si>
  <si>
    <t xml:space="preserve">
 1. Vegetation Transects
 2. Photo Monitoring
</t>
  </si>
  <si>
    <t xml:space="preserve">Reference Site </t>
  </si>
  <si>
    <t>BACI</t>
  </si>
  <si>
    <t>Sundial island - Hourglass slough</t>
  </si>
  <si>
    <t>Wapato Access</t>
  </si>
  <si>
    <t>F</t>
  </si>
  <si>
    <t xml:space="preserve"> H1- Fish able to access habit during periods of hydrologic connection and water quality conducive to juvenile salmonids</t>
  </si>
  <si>
    <t>Vegetation communities with similar percent cover of native and invasive plants as reference site</t>
  </si>
  <si>
    <t xml:space="preserve"> 1. Water surface elevation in site and Multnomah channel
 2. Temperature,
 3. Dissolved oxygen
</t>
  </si>
  <si>
    <t xml:space="preserve"> 1. Vegetation Transects
 2. Photo Monitoring
</t>
  </si>
  <si>
    <t xml:space="preserve"> Water quality conditions within acceptable ranges during periods of hydrologic reconnection
</t>
  </si>
  <si>
    <t>Sauvie Slough (Willow Bar)</t>
  </si>
  <si>
    <t>Horsetail Creek</t>
  </si>
  <si>
    <t xml:space="preserve"> Access
 • Flow (CF)
Temperature (CF)</t>
  </si>
  <si>
    <t xml:space="preserve"> Habitat (SF)</t>
  </si>
  <si>
    <t>H1- Oneata Creek discharge should be roughly equal in reaches located upstream and downstream of existing diversion</t>
  </si>
  <si>
    <t>H2- Increases in Horsetail Creek temperatures between railroad and pond outlet stations should be roughly the equal to those observed  between the pond outlet and Horsetail Creek outlet stations</t>
  </si>
  <si>
    <t>H3- Retrofit to culvert will improve flow through culvert by diverting majority of low flows into western-most barrel.</t>
  </si>
  <si>
    <t>H4- Constructed  "swim-through" diversion riffle at culvert inlet will allow fish passage</t>
  </si>
  <si>
    <t>H5- Increase in channel complexity will provide habitat opportunity for juvenile salmonids</t>
  </si>
  <si>
    <t>H6- Restoration of fluvial and sediment processes will promote the establishment  and propagation of natural plant community</t>
  </si>
  <si>
    <t>During the months of July and August, discharge downstream of current diversion should be at least 80%of that measured upstream of diversion</t>
  </si>
  <si>
    <t>From November through June, constructed riffle should have surface water depths, slope, thalweg and water velocities suitable for passing adult and juvenile salmonids.</t>
  </si>
  <si>
    <t>Pool depth typically greater than 2ft in portions of Horsetail creek</t>
  </si>
  <si>
    <t xml:space="preserve">Target restoration values for Flow and Temperature related to juvenile salmonids are established for ODEQ and ODFW.  Vegetation restoration values are based on values for PNNL Reference Site study for marshes in reach H
</t>
  </si>
  <si>
    <t>Accident Response</t>
  </si>
  <si>
    <t>Eliminate Diversion of Oneonta Creek</t>
  </si>
  <si>
    <t xml:space="preserve">Retrofit I-84 Culvert to improve fish passage
</t>
  </si>
  <si>
    <t>Install LWD structures and regrade constructed channels</t>
  </si>
  <si>
    <t xml:space="preserve">Construct Native vegetation marsh
</t>
  </si>
  <si>
    <t>Columbia Stock</t>
  </si>
  <si>
    <t>Dairy Creek - Strougeon Lake</t>
  </si>
  <si>
    <t>Sauvie Island - North Unit</t>
  </si>
  <si>
    <t>Sandy River Dam Removal</t>
  </si>
  <si>
    <t xml:space="preserve">Access
 • Potential Fish Stranding
</t>
  </si>
  <si>
    <t xml:space="preserve">Habitat
 • Lack of vegetative diversity
 • Elevated water temperature
</t>
  </si>
  <si>
    <t xml:space="preserve"> Removal of water control structures</t>
  </si>
  <si>
    <t>Channel connections to Cunningham Slough and/or mainstem Columbia</t>
  </si>
  <si>
    <t>H1-Reconnecting floodplain lakes and sloughs back to tidal influences will expand shallow water habitat, improve water quality, and reduce potential fish stranding.</t>
  </si>
  <si>
    <t xml:space="preserve">Hydrologic connection during  salmonid outmigration period  will be sufficient to provide access to off lacustrine habitat
</t>
  </si>
  <si>
    <t>Water quality (temperature and DO) conducive to juvenile salmonid use during periods of outmigration</t>
  </si>
  <si>
    <t>Monitor timing and duration of hydrologic connection</t>
  </si>
  <si>
    <t xml:space="preserve"> More closely match natural inundation patterns</t>
  </si>
  <si>
    <t>Increased ingress/egress points means greater access to available juvenile salmonids</t>
  </si>
  <si>
    <t>Food web productivity will be enhanced as the marsh plain is more directly connected to surrounding waterways, increasing nutrient exchange</t>
  </si>
  <si>
    <t xml:space="preserve"> Increase channel edge densities</t>
  </si>
  <si>
    <t>H3-Increased connectivity to the mainstem Columbia and Cunningham slough will expand access points and increase frequency of overtopping events.</t>
  </si>
  <si>
    <t>Yes - 
The reference site for the project is at Triangle Lake which is near the mouth of Cunningham slough. It is an unobstructed tidal slough. The marsh plain is higher at Triangle than the other sites, so vegetation communities are different from the target plant communities within the restoration work area.</t>
  </si>
  <si>
    <r>
      <t>Off channel</t>
    </r>
    <r>
      <rPr>
        <b/>
        <sz val="11"/>
        <color theme="1"/>
        <rFont val="Calibri"/>
        <family val="2"/>
        <scheme val="minor"/>
      </rPr>
      <t xml:space="preserve"> </t>
    </r>
    <r>
      <rPr>
        <sz val="11"/>
        <color theme="1"/>
        <rFont val="Calibri"/>
        <family val="2"/>
        <scheme val="minor"/>
      </rPr>
      <t xml:space="preserve">habitat
 • Vegetation 
 • Structural  diversity
 </t>
    </r>
  </si>
  <si>
    <t>H2-Scrapedown of soils will remove the rhizome layer of the invasive Reed Canary Grass and lower the marsh plain elevation, which will result in longer inundation periods.</t>
  </si>
  <si>
    <t xml:space="preserve">The site will remain underwater during the early germination months of February and March. This is anticipated to curtail the growth of invasive species, while creating growing conditions more suitable for native species.
</t>
  </si>
  <si>
    <t>Colewort Creek</t>
  </si>
  <si>
    <t>A</t>
  </si>
  <si>
    <t xml:space="preserve">Habitat
 • Tidal off channel habitat  
 • Adjacent wetland/riparian habitat complexity/quality
</t>
  </si>
  <si>
    <t xml:space="preserve">Channel creation and enhancement of existing ditches, marsh plain elevation lowering, large woody debris placement, invasive species removal     
</t>
  </si>
  <si>
    <t>Diversify topography adjacent to created channels  and replant with native vegetation</t>
  </si>
  <si>
    <t>H1- Habitat opportunity should be increased with additional channel area and sinuosity</t>
  </si>
  <si>
    <t xml:space="preserve">Water quality conditions should be similar to well-developed tidal channel present </t>
  </si>
  <si>
    <t>H2- Diversity of wetland/riparian habitat types should evolve with changes in topography</t>
  </si>
  <si>
    <t xml:space="preserve"> Increase in edge habitats and diversity in native plants will increase food web productivity</t>
  </si>
  <si>
    <t xml:space="preserve"> A reference site has been identified, however with limitations.  </t>
  </si>
  <si>
    <t>LA Swamp</t>
  </si>
  <si>
    <t>C</t>
  </si>
  <si>
    <t>Access (Physical Barrier)
 • Inundation
 • Temperature</t>
  </si>
  <si>
    <t>Habitat</t>
  </si>
  <si>
    <t>Dike Breach</t>
  </si>
  <si>
    <t xml:space="preserve"> Create Tidal Channels
  ○ Large wood Debris
  ○ Remove levee along Tandy Creek
</t>
  </si>
  <si>
    <t xml:space="preserve"> Depth and timing of tidal prism similar to reference site</t>
  </si>
  <si>
    <t xml:space="preserve"> 1. Water surface elevation
 2. Temperature,
 3. Dissolved oxygen</t>
  </si>
  <si>
    <t xml:space="preserve"> 1. Vegetation Transects
 2. Photo Monitoring</t>
  </si>
  <si>
    <t>Y - Vegetation, similar hydrology (used to create grading plan)</t>
  </si>
  <si>
    <t>Level 2 Metrics</t>
  </si>
  <si>
    <t>Level 3 Metrics</t>
  </si>
  <si>
    <t>Water Surface Elevation</t>
  </si>
  <si>
    <t>Photopoints</t>
  </si>
  <si>
    <t>Vegetaion Surveys</t>
  </si>
  <si>
    <t>Channel Cross Sections</t>
  </si>
  <si>
    <t>Water Temperature</t>
  </si>
  <si>
    <t>Vegetation Monitoring</t>
  </si>
  <si>
    <t>Macro Invetertabrate Sampling</t>
  </si>
  <si>
    <t>Sedement Accreation</t>
  </si>
  <si>
    <t>Pit Tag Array</t>
  </si>
  <si>
    <t>Pit tag array</t>
  </si>
  <si>
    <t>East Fork Lewis</t>
  </si>
  <si>
    <t>Ridgefield NWR-Post Office Lake</t>
  </si>
  <si>
    <t>Youngs Walluski</t>
  </si>
  <si>
    <t>Columbia Stock Ranch</t>
  </si>
  <si>
    <t>E</t>
  </si>
  <si>
    <t>G</t>
  </si>
  <si>
    <t>Level 1 Metrics</t>
  </si>
  <si>
    <t>Fish Access (and where do they go in flood plain lakes)</t>
  </si>
  <si>
    <t>Increase in edge habitats and diversity in native plants will increase food web productivity </t>
  </si>
  <si>
    <t xml:space="preserve"> 1. Photo Monitoring
 2. Channel Cross Sections
 3. MacroInvertebrate sampling</t>
  </si>
  <si>
    <t>Level 3</t>
  </si>
  <si>
    <t>Photo points</t>
  </si>
  <si>
    <t>Water-surface elevation (logger)</t>
  </si>
  <si>
    <t>Temperature (logger)</t>
  </si>
  <si>
    <t>Salinity (logger)</t>
  </si>
  <si>
    <t>Channel x-sec area</t>
  </si>
  <si>
    <t>Sediment accretion</t>
  </si>
  <si>
    <t>Elevation (bathymetry/topography)</t>
  </si>
  <si>
    <t>Catchment area</t>
  </si>
  <si>
    <t>Level 2</t>
  </si>
  <si>
    <t>Plant species comp</t>
  </si>
  <si>
    <t>Plant percent cover</t>
  </si>
  <si>
    <t>Plant biomass</t>
  </si>
  <si>
    <t>Aerial photos</t>
  </si>
  <si>
    <t>Water properties (DO, TOC, chloro, etc.)</t>
  </si>
  <si>
    <t>Water velocity</t>
  </si>
  <si>
    <t>Satellite imagery landcover</t>
  </si>
  <si>
    <t>Insect fallout prey</t>
  </si>
  <si>
    <t>Benthic-invertebrate prey</t>
  </si>
  <si>
    <t>Neuston prey</t>
  </si>
  <si>
    <t>Level 1</t>
  </si>
  <si>
    <t>Fish residence time</t>
  </si>
  <si>
    <t>Fish presence/species/size</t>
  </si>
  <si>
    <t>Fish density</t>
  </si>
  <si>
    <t>Nutrients (NH3, PO4, SiO3)</t>
  </si>
  <si>
    <t>Fish diet</t>
  </si>
  <si>
    <t>Fish condition (FIT)</t>
  </si>
  <si>
    <t>Dairy Creek – Sturgeon Lake</t>
  </si>
  <si>
    <t>Sauvie Island – North Unit</t>
  </si>
  <si>
    <t>Kandoll Farm, Phase 2</t>
  </si>
  <si>
    <t>Thousand Acres – Sandy River Delta</t>
  </si>
  <si>
    <t>Louisiana Swamp</t>
  </si>
  <si>
    <t>Ridgefield NWR- Post Office Lake</t>
  </si>
  <si>
    <t>X</t>
  </si>
  <si>
    <t>Draft AEMR Level Score</t>
  </si>
  <si>
    <t>Weighting</t>
  </si>
  <si>
    <t>Scoring Measure</t>
  </si>
  <si>
    <t>Yes=0, No=1</t>
  </si>
  <si>
    <t>Yes=1, No=0</t>
  </si>
  <si>
    <t>Has action (CRE subaction) been previously monitored in reach ?</t>
  </si>
  <si>
    <t>Has action (CRE subaction) been previously monitored in that habitat in that reach?</t>
  </si>
  <si>
    <t>Does data provide insight into increased capacity, opportunity or realized function between habitats or CRE subactions</t>
  </si>
  <si>
    <t>Is more data needed to generate ratio estimator related to action (CRE subaction)?</t>
  </si>
  <si>
    <t>Does sufficient data exist to satisfy AEMR level of precision for a given action (CRE subaction)?</t>
  </si>
  <si>
    <t>Score</t>
  </si>
  <si>
    <t>CSR − Full Restoration Phase</t>
  </si>
  <si>
    <t>Dairy Creek 1135 – Sturgeon Lake</t>
  </si>
  <si>
    <t>Sauvie Island, North Unit Phase 1</t>
  </si>
  <si>
    <t>Grays Bay - Kandoll Farm Restoration Phase 2</t>
  </si>
  <si>
    <t>Thousand Acres – Sandy River Delta Restoration</t>
  </si>
  <si>
    <t>LA (Louisiana) Swamp</t>
  </si>
  <si>
    <t>Ridgefield NWR:  Ridgeport Dairy Unit - Post Office Lake</t>
  </si>
  <si>
    <t>Youngs/Walluski Confluence – Restoration Phase</t>
  </si>
  <si>
    <t>-</t>
  </si>
  <si>
    <t>PIT tag array</t>
  </si>
  <si>
    <t xml:space="preserve"> Topographic complexity
  o Channel excavation
  o Large wood debris</t>
  </si>
  <si>
    <t xml:space="preserve">  Native Re-vegetation
  o Exotic Control 
  o Planting</t>
  </si>
  <si>
    <t xml:space="preserve"> H1-  Restored tidal exchange and greater inundation will improve access to emergent wetland habitat</t>
  </si>
  <si>
    <t>H3- Soil scrape down to promote native vegetation diversity and assemblages, decrease invasive plants</t>
  </si>
  <si>
    <t>Water quality suitable during juvenile salmonid during outmigration periods</t>
  </si>
  <si>
    <t xml:space="preserve">Plant  native vegetation communities at similar elevations as reference sites
</t>
  </si>
  <si>
    <t>5-year maintenance of plantings to promote establishment</t>
  </si>
  <si>
    <t>Statistical Design</t>
  </si>
  <si>
    <t>Dairy Creek - Sturgeon Lake</t>
  </si>
  <si>
    <t>Vegetation Surveys</t>
  </si>
  <si>
    <t>Soil Scrape down</t>
  </si>
  <si>
    <t>Sediment Accretion</t>
  </si>
  <si>
    <t>Restored topography will approach similar topography in reference area</t>
  </si>
  <si>
    <t>Remove water control structure and tide gate</t>
  </si>
  <si>
    <t>7-day average maximum temperature measured at Horsetail Creek outlet should be ,.5 higher than 7-day average maximum temp. measured upstream of confluence with pond outlet.</t>
  </si>
  <si>
    <t>During the months of July and August, discharge through the western-most culvert should be 75% or greater of combined discharge of Horsetail and Oneonta Creeks</t>
  </si>
  <si>
    <t xml:space="preserve"> • Plant community in constructed wetland should have no less than 28.58% native cover and no more than 26.36% non-native plant cover after 5 years. 
 • Seasonal inundation of constructed wetland should correspond with salmonid spawning and outmigration periods
</t>
  </si>
  <si>
    <t>Macroinvertebrate Sampling</t>
  </si>
  <si>
    <t xml:space="preserve">Yes - Same reference site as Kandoll Farm Phase 1
</t>
  </si>
  <si>
    <t>Hypsographic curve of WSE</t>
  </si>
  <si>
    <t>Tidal Exchange volume</t>
  </si>
  <si>
    <t>Area-time inundation</t>
  </si>
  <si>
    <t>Floodplain wetted area</t>
  </si>
  <si>
    <t>Wetted channel edge length</t>
  </si>
  <si>
    <t>Plant similarity</t>
  </si>
  <si>
    <t>Plant biomass flux</t>
  </si>
  <si>
    <t>Material flux</t>
  </si>
  <si>
    <t>Latitude and longitude</t>
  </si>
  <si>
    <t>Question</t>
  </si>
  <si>
    <t>No.</t>
  </si>
  <si>
    <t xml:space="preserve"> Excavate connection channel
</t>
  </si>
  <si>
    <t>Invasive vegetation management 
Topographic complexity
  o Increase depth of pond
  o Large wood debris</t>
  </si>
  <si>
    <t>H3- Diversity of wetland/riparian habitat types should evolve with changes in topography</t>
  </si>
  <si>
    <t xml:space="preserve">H2- Improving native vegetation diversity  will  promote native vegetation assemblages, decrease invasive plants
</t>
  </si>
  <si>
    <t xml:space="preserve">Hydrologic connection during  salmonid outmigration period  will be sufficient to provide access to off channel habitat
</t>
  </si>
  <si>
    <t xml:space="preserve">Access  
 • Physical Barrier
 • Temperature
 • Potential Fish Stranding
</t>
  </si>
  <si>
    <t>Increase in edge and habitat diversity  and an increase in native plants will increase food web productivity</t>
  </si>
  <si>
    <t xml:space="preserve">1. Macro invertebrate sampling
2. Vegetation Transects
</t>
  </si>
  <si>
    <t>Channel cross-sections will increase then stabilize</t>
  </si>
  <si>
    <t xml:space="preserve"> Juvenile salmon accessing the will feed on prey at the site </t>
  </si>
  <si>
    <t>Juvenile salmon accessing the site will show positive growth</t>
  </si>
  <si>
    <t>Native fish species richness will increase</t>
  </si>
  <si>
    <t>Material flux to main stem will increase</t>
  </si>
  <si>
    <t>Invertebrate prey density in the main stem immediately outside Post Office Lake will increase</t>
  </si>
  <si>
    <t>1. Fish condition (FIT)</t>
  </si>
  <si>
    <t>1. Fish genetic stock identification
2. CPUE</t>
  </si>
  <si>
    <t>1. Temperature
2. Water properties (DO, TOC, chloro, etc.)</t>
  </si>
  <si>
    <t>1. Nutrients</t>
  </si>
  <si>
    <t>Y - Campbell Lake for fish community, habitat characteristic's flux, etc.
Green Lake (Base habitat features (WSE and temperature)</t>
  </si>
  <si>
    <t>BARI for Campbell Lake
BACI for Green Lake</t>
  </si>
  <si>
    <t>Fish Community Data Collection</t>
  </si>
  <si>
    <t>Water Quality</t>
  </si>
  <si>
    <t>Water Velocity</t>
  </si>
  <si>
    <r>
      <t>Nutrients (NH</t>
    </r>
    <r>
      <rPr>
        <vertAlign val="subscript"/>
        <sz val="11"/>
        <color theme="1"/>
        <rFont val="Calibri"/>
        <family val="2"/>
        <scheme val="minor"/>
      </rPr>
      <t>3</t>
    </r>
    <r>
      <rPr>
        <sz val="11"/>
        <color theme="1"/>
        <rFont val="Calibri"/>
        <family val="2"/>
        <scheme val="minor"/>
      </rPr>
      <t xml:space="preserve"> PO</t>
    </r>
    <r>
      <rPr>
        <vertAlign val="subscript"/>
        <sz val="11"/>
        <color theme="1"/>
        <rFont val="Calibri"/>
        <family val="2"/>
        <scheme val="minor"/>
      </rPr>
      <t>4</t>
    </r>
    <r>
      <rPr>
        <sz val="11"/>
        <color theme="1"/>
        <rFont val="Calibri"/>
        <family val="2"/>
        <scheme val="minor"/>
      </rPr>
      <t xml:space="preserve"> SiO</t>
    </r>
    <r>
      <rPr>
        <vertAlign val="subscript"/>
        <sz val="11"/>
        <color theme="1"/>
        <rFont val="Calibri"/>
        <family val="2"/>
        <scheme val="minor"/>
      </rPr>
      <t>3</t>
    </r>
    <r>
      <rPr>
        <sz val="11"/>
        <color theme="1"/>
        <rFont val="Calibri"/>
        <family val="2"/>
        <scheme val="minor"/>
      </rPr>
      <t>)</t>
    </r>
  </si>
  <si>
    <t>Fish Diet</t>
  </si>
  <si>
    <t xml:space="preserve">1. Water-surface elevation
2. Fish residence time (Pit Tag Array)
3. Fish presence/species/size
</t>
  </si>
  <si>
    <t xml:space="preserve">Drift Prey </t>
  </si>
  <si>
    <t>Benthic-invertebrate prey and benthic TOC</t>
  </si>
  <si>
    <t>Fish Condition</t>
  </si>
  <si>
    <t>Insect prey</t>
  </si>
  <si>
    <t xml:space="preserve">Access (Physical Barrier)
 • Inundation </t>
  </si>
  <si>
    <t>H1- In terms of ecological benefit*, pre-restoration conditions will not equal post-restoration conditions; juvenile salmon density, stock composition, and seasonal distribution will change over time at the site related to restoration actions.
*For the purposes of this study, “ecological benefit” is defined as a net ecosystem improvement, across space and time (=trajectory of change) relative to key response variables: controlling factors (e.g., hydrology, water quality), structural attributes (e.g., habitat type, vegetation, substrate), biological community presence and response (e.g., genetic stock identification, native and non-native species interactions, growth and diet, residence, migration, bioenergetics, mean fish density).</t>
  </si>
  <si>
    <t>Increase unmarked Chinook salmon densities</t>
  </si>
  <si>
    <t>Increase in prey densities</t>
  </si>
  <si>
    <t>Channel cross sections will increase and stabilize</t>
  </si>
  <si>
    <t>Water quality will improve for salmonids</t>
  </si>
  <si>
    <t>1.  Water Surface Elevation</t>
  </si>
  <si>
    <t xml:space="preserve">Vegetation communities </t>
  </si>
  <si>
    <t>1. Vegetation Surveys
2. Plant Biomass</t>
  </si>
  <si>
    <t>1. Photo points
2. Channel cross section</t>
  </si>
  <si>
    <t>1. Temperature
2. Dissolved oxygen
3. Water Velocity
4. Water properties</t>
  </si>
  <si>
    <t>1.  Fish diet</t>
  </si>
  <si>
    <t>1.  Fish presence/species/size
2.  Fish Density
3. Fish residence time</t>
  </si>
  <si>
    <t>1. Fish growth</t>
  </si>
  <si>
    <t>1. Neuston prey
2. Benthic-invertebrate prey
3. Insect prey</t>
  </si>
  <si>
    <t xml:space="preserve">Juvenile salmon accessing the will feed on prey at the site </t>
  </si>
  <si>
    <t xml:space="preserve"> 1. Measure low flow discharge  
 2. Temp Probes</t>
  </si>
  <si>
    <t>1. Measure low flow discharge  
2. Photo points
3. Pit Tag Array</t>
  </si>
  <si>
    <t xml:space="preserve"> 1. Channel Cross Section 
 2.  Photo points
 3.  Temp
</t>
  </si>
  <si>
    <t xml:space="preserve"> 1.  Water surface elevation and temp probes
 2. Plant community composition transects
</t>
  </si>
  <si>
    <t>1. Water Surface Elevation/Water Depth 
2. Water Temperature</t>
  </si>
  <si>
    <t>1. Channel cross sections surveys
2. Vegetation Surveys
3. Photo point</t>
  </si>
  <si>
    <r>
      <rPr>
        <sz val="11"/>
        <color theme="1"/>
        <rFont val="Calibri"/>
        <family val="2"/>
        <scheme val="minor"/>
      </rPr>
      <t xml:space="preserve"> 1. Topographic Surveys
 2. Vegetation Surveys
 3. Photo points</t>
    </r>
    <r>
      <rPr>
        <b/>
        <sz val="11"/>
        <color theme="1"/>
        <rFont val="Calibri"/>
        <family val="2"/>
        <scheme val="minor"/>
      </rPr>
      <t xml:space="preserve">
</t>
    </r>
  </si>
  <si>
    <t xml:space="preserve"> 1. Water Surface Elevation 
 2. Water Temperature
</t>
  </si>
  <si>
    <t xml:space="preserve"> 1.  Vegetative monitoring
 2.  Macro invertebrate sampling
</t>
  </si>
  <si>
    <t xml:space="preserve"> 1. Sediment Accretion
</t>
  </si>
  <si>
    <t xml:space="preserve"> 1. Channel cross section and profile
</t>
  </si>
  <si>
    <t xml:space="preserve"> 1. Elevation channel cross sections
 2. PIT tag antenna array
 3. Water elevation, temperature, dissolved oxygen</t>
  </si>
  <si>
    <t xml:space="preserve"> 1. Vegetation surveys
 2. Macroinvertebrate sampling</t>
  </si>
  <si>
    <t>Yes - Gary Island and Chatham Island</t>
  </si>
  <si>
    <t>TBD</t>
  </si>
  <si>
    <t>Remove the dam that plugs the old Sandy River distributary to reestablish connectivity of the old channel to its historic confluence with the Columbia River</t>
  </si>
  <si>
    <t>H1- Reestablishing connectivity of the old channel to its historic confluence with the Columbia River will result in increased habitat opportunity for upriver juvenile salmonid stocks</t>
  </si>
  <si>
    <t>Genetic Stock Identification</t>
  </si>
  <si>
    <t>Increase Juvenile salmon growth rates</t>
  </si>
  <si>
    <t>Increased inundation of channel habitat</t>
  </si>
  <si>
    <t>1. Channel (and lake) cross section
2. Photo points
3. Water velocity
4. Aerial Photos</t>
  </si>
  <si>
    <t xml:space="preserve"> Sediment will accrete in the wetlands adjacent to Post Office Lake following reconnection</t>
  </si>
  <si>
    <t>1. Sediment accretion stakes</t>
  </si>
  <si>
    <t>Water temperature regime in Post Office Lake will improve (reduced temp. fluctuations)</t>
  </si>
  <si>
    <t>Photo points and aerial photography</t>
  </si>
  <si>
    <t xml:space="preserve"> Opportunity for juvenile access to Post Office Lake rearing will increase</t>
  </si>
  <si>
    <t>1. Fish diet
2. Benthic-invertebrate prey 
3. Insect prey
4. Drift prey</t>
  </si>
  <si>
    <t>H4- Edge habitat will result in improved macroinvertebrate prey availability</t>
  </si>
  <si>
    <t>Remove a broken tide gate and associated culvert to reconnect Post Office Lake to mainstem</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</si>
</sst>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scheme val="minor"/>
    </font>
    <font>
      <b/>
      <sz val="11"/>
      <color theme="1"/>
      <name val="Calibri"/>
      <family val="2"/>
      <scheme val="minor"/>
    </font>
    <font>
      <sz val="11"/>
      <color rgb="FF002060"/>
      <name val="Calibri"/>
      <family val="2"/>
      <scheme val="minor"/>
    </font>
    <font>
      <b/>
      <sz val="12"/>
      <color theme="1"/>
      <name val="Calibri"/>
      <family val="2"/>
      <scheme val="minor"/>
    </font>
    <font>
      <sz val="12"/>
      <color theme="1"/>
      <name val="Calibri"/>
      <family val="2"/>
      <scheme val="minor"/>
    </font>
    <font>
      <sz val="11"/>
      <color rgb="FFFF0000"/>
      <name val="Calibri"/>
      <family val="2"/>
      <scheme val="minor"/>
    </font>
    <font>
      <sz val="10"/>
      <color rgb="FF000000"/>
      <name val="Times New Roman"/>
      <family val="1"/>
    </font>
    <font>
      <b/>
      <sz val="10"/>
      <color rgb="FF000000"/>
      <name val="Times New Roman"/>
      <family val="1"/>
    </font>
    <font>
      <b/>
      <sz val="12"/>
      <name val="Calibri"/>
      <family val="2"/>
      <scheme val="minor"/>
    </font>
    <font>
      <sz val="11"/>
      <color rgb="FFFF0000"/>
      <name val="Arial Rounded MT Bold"/>
      <family val="2"/>
    </font>
    <font>
      <sz val="10"/>
      <color theme="1"/>
      <name val="Times New Roman"/>
      <family val="1"/>
    </font>
    <font>
      <u/>
      <sz val="11"/>
      <color theme="10"/>
      <name val="Calibri"/>
      <family val="2"/>
      <scheme val="minor"/>
    </font>
    <font>
      <vertAlign val="subscript"/>
      <sz val="11"/>
      <color theme="1"/>
      <name val="Calibri"/>
      <family val="2"/>
      <scheme val="minor"/>
    </font>
  </fonts>
  <fills count="6">
    <fill>
      <patternFill patternType="none"/>
    </fill>
    <fill>
      <patternFill patternType="gray125"/>
    </fill>
    <fill>
      <patternFill patternType="solid">
        <fgColor theme="9" tint="-0.249977111117893"/>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0" tint="-0.14999847407452621"/>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thin">
        <color indexed="64"/>
      </bottom>
      <diagonal/>
    </border>
  </borders>
  <cellStyleXfs count="2">
    <xf numFmtId="0" fontId="0" fillId="0" borderId="0"/>
    <xf numFmtId="0" fontId="11" fillId="0" borderId="0" applyNumberFormat="0" applyFill="0" applyBorder="0" applyAlignment="0" applyProtection="0"/>
  </cellStyleXfs>
  <cellXfs count="234">
    <xf numFmtId="0" fontId="0" fillId="0" borderId="0" xfId="0"/>
    <xf numFmtId="0" fontId="0" fillId="0" borderId="0" xfId="0" applyAlignment="1">
      <alignment wrapText="1"/>
    </xf>
    <xf numFmtId="0" fontId="0" fillId="0" borderId="0" xfId="0" applyAlignment="1">
      <alignment horizontal="left" vertical="center"/>
    </xf>
    <xf numFmtId="0" fontId="0" fillId="0" borderId="1" xfId="0" applyBorder="1" applyAlignment="1">
      <alignment wrapText="1"/>
    </xf>
    <xf numFmtId="0" fontId="0" fillId="0" borderId="1" xfId="0" applyBorder="1" applyAlignment="1">
      <alignment horizontal="left" vertical="center" wrapText="1"/>
    </xf>
    <xf numFmtId="0" fontId="0" fillId="0" borderId="1" xfId="0" applyBorder="1" applyAlignment="1">
      <alignment horizontal="left" vertical="center" wrapText="1"/>
    </xf>
    <xf numFmtId="0" fontId="1" fillId="0" borderId="3" xfId="0" applyFont="1" applyBorder="1"/>
    <xf numFmtId="0" fontId="0" fillId="0" borderId="0" xfId="0" applyAlignment="1"/>
    <xf numFmtId="0" fontId="0" fillId="0" borderId="1" xfId="0" applyBorder="1"/>
    <xf numFmtId="0" fontId="0" fillId="0" borderId="0" xfId="0" applyBorder="1"/>
    <xf numFmtId="0" fontId="0" fillId="0" borderId="0" xfId="0" applyBorder="1" applyAlignment="1">
      <alignment horizontal="center" vertical="center"/>
    </xf>
    <xf numFmtId="0" fontId="1" fillId="0" borderId="3" xfId="0" applyFont="1" applyBorder="1" applyAlignment="1">
      <alignment wrapText="1"/>
    </xf>
    <xf numFmtId="0" fontId="1" fillId="0" borderId="3" xfId="0" applyFont="1" applyBorder="1" applyAlignment="1">
      <alignment horizontal="left" vertical="center"/>
    </xf>
    <xf numFmtId="0" fontId="0" fillId="0" borderId="1" xfId="0" applyBorder="1" applyAlignment="1">
      <alignment vertical="center" wrapText="1"/>
    </xf>
    <xf numFmtId="0" fontId="0" fillId="0" borderId="3" xfId="0" applyFont="1" applyBorder="1" applyAlignment="1">
      <alignment horizontal="center"/>
    </xf>
    <xf numFmtId="0" fontId="0" fillId="0" borderId="3" xfId="0" applyFont="1" applyBorder="1" applyAlignment="1">
      <alignment horizontal="left" vertical="center"/>
    </xf>
    <xf numFmtId="0" fontId="0" fillId="0" borderId="3" xfId="0" applyBorder="1"/>
    <xf numFmtId="0" fontId="0" fillId="0" borderId="5" xfId="0" applyBorder="1"/>
    <xf numFmtId="0" fontId="0" fillId="0" borderId="2" xfId="0" applyBorder="1"/>
    <xf numFmtId="0" fontId="0" fillId="0" borderId="9" xfId="0" applyBorder="1"/>
    <xf numFmtId="0" fontId="0" fillId="0" borderId="11" xfId="0" applyBorder="1"/>
    <xf numFmtId="0" fontId="0" fillId="0" borderId="2" xfId="0" applyFill="1" applyBorder="1" applyAlignment="1">
      <alignment horizontal="left" vertical="center" wrapText="1"/>
    </xf>
    <xf numFmtId="0" fontId="0" fillId="0" borderId="1" xfId="0" applyBorder="1" applyAlignment="1">
      <alignment horizontal="center"/>
    </xf>
    <xf numFmtId="0" fontId="3" fillId="0" borderId="3" xfId="0" applyFont="1" applyBorder="1" applyAlignment="1">
      <alignment horizontal="center"/>
    </xf>
    <xf numFmtId="0" fontId="4" fillId="0" borderId="0" xfId="0" applyFont="1" applyAlignment="1">
      <alignment horizontal="center"/>
    </xf>
    <xf numFmtId="0" fontId="3" fillId="0" borderId="1" xfId="0" applyFont="1" applyBorder="1" applyAlignment="1">
      <alignment horizontal="center"/>
    </xf>
    <xf numFmtId="0" fontId="0" fillId="0" borderId="1" xfId="0" applyFont="1" applyBorder="1" applyAlignment="1">
      <alignment horizontal="center"/>
    </xf>
    <xf numFmtId="0" fontId="0" fillId="0" borderId="1" xfId="0" applyBorder="1" applyAlignment="1">
      <alignment horizontal="left" vertical="center"/>
    </xf>
    <xf numFmtId="0" fontId="0" fillId="0" borderId="3" xfId="0" applyFont="1" applyBorder="1" applyAlignment="1">
      <alignment horizontal="left" vertical="center" wrapText="1"/>
    </xf>
    <xf numFmtId="14" fontId="0" fillId="0" borderId="0" xfId="0" applyNumberFormat="1" applyAlignment="1">
      <alignment horizontal="left"/>
    </xf>
    <xf numFmtId="0" fontId="0" fillId="0" borderId="0" xfId="0" applyAlignment="1">
      <alignment horizontal="right"/>
    </xf>
    <xf numFmtId="0" fontId="0" fillId="0" borderId="0" xfId="0" applyAlignment="1">
      <alignment horizontal="center"/>
    </xf>
    <xf numFmtId="0" fontId="8" fillId="0" borderId="3" xfId="0" applyFont="1" applyBorder="1" applyAlignment="1">
      <alignment horizontal="center" vertical="center" wrapText="1"/>
    </xf>
    <xf numFmtId="0" fontId="8" fillId="0" borderId="3" xfId="0" applyFont="1" applyFill="1" applyBorder="1" applyAlignment="1">
      <alignment horizontal="center" vertical="center" wrapText="1"/>
    </xf>
    <xf numFmtId="0" fontId="9" fillId="0" borderId="3" xfId="0" applyFont="1" applyBorder="1" applyAlignment="1">
      <alignment horizontal="center" vertical="center" wrapText="1"/>
    </xf>
    <xf numFmtId="0" fontId="6" fillId="0" borderId="1" xfId="0" applyFont="1" applyFill="1" applyBorder="1" applyAlignment="1">
      <alignment vertical="center" wrapText="1"/>
    </xf>
    <xf numFmtId="0" fontId="0" fillId="0" borderId="1" xfId="0" applyFont="1" applyFill="1" applyBorder="1" applyAlignment="1">
      <alignment horizontal="center"/>
    </xf>
    <xf numFmtId="0" fontId="0" fillId="2" borderId="12" xfId="0" applyFill="1" applyBorder="1" applyAlignment="1">
      <alignment horizontal="center"/>
    </xf>
    <xf numFmtId="0" fontId="0" fillId="2" borderId="4" xfId="0" applyFill="1" applyBorder="1" applyAlignment="1">
      <alignment horizontal="center"/>
    </xf>
    <xf numFmtId="0" fontId="0" fillId="0" borderId="1" xfId="0" applyFill="1" applyBorder="1" applyAlignment="1">
      <alignment horizontal="center"/>
    </xf>
    <xf numFmtId="0" fontId="0" fillId="3" borderId="12" xfId="0" applyFill="1" applyBorder="1" applyAlignment="1">
      <alignment horizontal="center"/>
    </xf>
    <xf numFmtId="0" fontId="0" fillId="3" borderId="4" xfId="0" applyFill="1" applyBorder="1" applyAlignment="1">
      <alignment horizontal="center"/>
    </xf>
    <xf numFmtId="0" fontId="0" fillId="4" borderId="12" xfId="0" applyFill="1" applyBorder="1" applyAlignment="1">
      <alignment horizontal="center"/>
    </xf>
    <xf numFmtId="0" fontId="0" fillId="4" borderId="4" xfId="0" applyFill="1" applyBorder="1" applyAlignment="1">
      <alignment horizontal="center"/>
    </xf>
    <xf numFmtId="0" fontId="10" fillId="0" borderId="1" xfId="0" applyFont="1" applyFill="1" applyBorder="1" applyAlignment="1">
      <alignment wrapText="1"/>
    </xf>
    <xf numFmtId="0" fontId="0" fillId="2" borderId="12" xfId="0" quotePrefix="1" applyFill="1" applyBorder="1" applyAlignment="1">
      <alignment horizontal="center"/>
    </xf>
    <xf numFmtId="0" fontId="0" fillId="3" borderId="12" xfId="0" quotePrefix="1" applyFill="1" applyBorder="1" applyAlignment="1">
      <alignment horizontal="center"/>
    </xf>
    <xf numFmtId="0" fontId="0" fillId="4" borderId="12" xfId="0" quotePrefix="1" applyFill="1" applyBorder="1" applyAlignment="1">
      <alignment horizontal="center"/>
    </xf>
    <xf numFmtId="0" fontId="0" fillId="2" borderId="1" xfId="0" applyFont="1" applyFill="1" applyBorder="1" applyAlignment="1">
      <alignment horizontal="center"/>
    </xf>
    <xf numFmtId="0" fontId="0" fillId="3" borderId="1" xfId="0" applyFill="1" applyBorder="1" applyAlignment="1">
      <alignment horizontal="center"/>
    </xf>
    <xf numFmtId="0" fontId="0" fillId="4" borderId="1" xfId="0" applyFill="1" applyBorder="1" applyAlignment="1">
      <alignment horizontal="center"/>
    </xf>
    <xf numFmtId="0" fontId="2" fillId="0" borderId="3" xfId="0" applyFont="1" applyBorder="1" applyAlignment="1">
      <alignment wrapText="1"/>
    </xf>
    <xf numFmtId="0" fontId="5" fillId="0" borderId="3" xfId="0" applyFont="1" applyBorder="1" applyAlignment="1">
      <alignment wrapText="1"/>
    </xf>
    <xf numFmtId="0" fontId="0" fillId="0" borderId="13" xfId="0" applyBorder="1"/>
    <xf numFmtId="0" fontId="0" fillId="0" borderId="13" xfId="0" applyBorder="1" applyAlignment="1">
      <alignment horizontal="center"/>
    </xf>
    <xf numFmtId="0" fontId="0" fillId="0" borderId="6" xfId="0" applyBorder="1"/>
    <xf numFmtId="0" fontId="0" fillId="0" borderId="0" xfId="0" applyBorder="1" applyAlignment="1">
      <alignment horizontal="center"/>
    </xf>
    <xf numFmtId="0" fontId="0" fillId="0" borderId="7" xfId="0" applyBorder="1"/>
    <xf numFmtId="0" fontId="0" fillId="0" borderId="14" xfId="0" applyBorder="1"/>
    <xf numFmtId="0" fontId="0" fillId="0" borderId="14" xfId="0" applyBorder="1" applyAlignment="1">
      <alignment horizontal="center"/>
    </xf>
    <xf numFmtId="0" fontId="0" fillId="0" borderId="8" xfId="0" applyBorder="1"/>
    <xf numFmtId="0" fontId="7" fillId="0" borderId="3" xfId="0" applyFont="1" applyBorder="1" applyAlignment="1">
      <alignment vertical="center" wrapText="1"/>
    </xf>
    <xf numFmtId="0" fontId="6" fillId="0" borderId="5" xfId="0" applyFont="1" applyBorder="1" applyAlignment="1">
      <alignment vertical="center" wrapText="1"/>
    </xf>
    <xf numFmtId="0" fontId="6" fillId="0" borderId="2" xfId="0" applyFont="1" applyBorder="1" applyAlignment="1">
      <alignment vertical="center" wrapText="1"/>
    </xf>
    <xf numFmtId="0" fontId="11" fillId="0" borderId="9" xfId="1" applyBorder="1"/>
    <xf numFmtId="0" fontId="11" fillId="0" borderId="5" xfId="1" applyBorder="1"/>
    <xf numFmtId="0" fontId="11" fillId="0" borderId="10" xfId="1" applyBorder="1"/>
    <xf numFmtId="0" fontId="11" fillId="0" borderId="3" xfId="1" applyBorder="1"/>
    <xf numFmtId="0" fontId="0" fillId="0" borderId="15" xfId="0" applyBorder="1" applyAlignment="1">
      <alignment horizontal="center"/>
    </xf>
    <xf numFmtId="0" fontId="0" fillId="0" borderId="16" xfId="0" applyBorder="1"/>
    <xf numFmtId="0" fontId="0" fillId="0" borderId="15" xfId="0" applyBorder="1"/>
    <xf numFmtId="0" fontId="0" fillId="0" borderId="13" xfId="0" applyBorder="1" applyAlignment="1">
      <alignment horizontal="center" vertical="center"/>
    </xf>
    <xf numFmtId="0" fontId="11" fillId="0" borderId="10" xfId="1" applyFill="1" applyBorder="1"/>
    <xf numFmtId="0" fontId="11" fillId="0" borderId="3" xfId="1" applyFill="1" applyBorder="1"/>
    <xf numFmtId="0" fontId="0" fillId="0" borderId="3" xfId="0" applyFill="1" applyBorder="1"/>
    <xf numFmtId="0" fontId="11" fillId="0" borderId="5" xfId="1" applyFill="1" applyBorder="1"/>
    <xf numFmtId="0" fontId="0" fillId="0" borderId="5" xfId="0" applyFill="1" applyBorder="1"/>
    <xf numFmtId="0" fontId="0" fillId="0" borderId="1" xfId="0" applyFill="1" applyBorder="1" applyAlignment="1">
      <alignment vertical="center" wrapText="1"/>
    </xf>
    <xf numFmtId="0" fontId="0" fillId="0" borderId="1" xfId="0" applyFill="1" applyBorder="1" applyAlignment="1">
      <alignment horizontal="left" vertical="center" wrapText="1"/>
    </xf>
    <xf numFmtId="0" fontId="11" fillId="0" borderId="9" xfId="1" applyFill="1" applyBorder="1"/>
    <xf numFmtId="0" fontId="0" fillId="0" borderId="2" xfId="0" applyFill="1" applyBorder="1"/>
    <xf numFmtId="0" fontId="0" fillId="0" borderId="3" xfId="0" applyFont="1" applyFill="1" applyBorder="1" applyAlignment="1">
      <alignment wrapText="1"/>
    </xf>
    <xf numFmtId="0" fontId="0" fillId="0" borderId="9" xfId="0" applyFill="1" applyBorder="1"/>
    <xf numFmtId="0" fontId="0" fillId="0" borderId="11" xfId="0" applyFill="1" applyBorder="1"/>
    <xf numFmtId="0" fontId="0" fillId="0" borderId="1" xfId="0" applyBorder="1" applyAlignment="1"/>
    <xf numFmtId="0" fontId="0" fillId="0" borderId="3" xfId="0" applyFill="1" applyBorder="1" applyAlignment="1">
      <alignment horizontal="left" vertical="center" wrapText="1"/>
    </xf>
    <xf numFmtId="0" fontId="0" fillId="0" borderId="3" xfId="0" applyFill="1" applyBorder="1" applyAlignment="1">
      <alignment vertical="center" wrapText="1"/>
    </xf>
    <xf numFmtId="0" fontId="0" fillId="0" borderId="2" xfId="0" applyFill="1" applyBorder="1" applyAlignment="1">
      <alignment vertical="center" wrapText="1"/>
    </xf>
    <xf numFmtId="0" fontId="0" fillId="0" borderId="1" xfId="0" applyFont="1" applyFill="1" applyBorder="1" applyAlignment="1">
      <alignment wrapText="1"/>
    </xf>
    <xf numFmtId="0" fontId="3" fillId="0" borderId="3" xfId="0" applyFont="1" applyBorder="1"/>
    <xf numFmtId="0" fontId="3" fillId="0" borderId="3" xfId="0" applyFont="1" applyBorder="1" applyAlignment="1">
      <alignment wrapText="1"/>
    </xf>
    <xf numFmtId="0" fontId="3" fillId="0" borderId="3" xfId="0" applyFont="1" applyBorder="1" applyAlignment="1">
      <alignment horizontal="left" vertical="center"/>
    </xf>
    <xf numFmtId="0" fontId="3" fillId="0" borderId="1" xfId="0" applyFont="1" applyBorder="1"/>
    <xf numFmtId="0" fontId="3" fillId="0" borderId="0" xfId="0" applyFont="1"/>
    <xf numFmtId="0" fontId="4" fillId="0" borderId="0" xfId="0" applyFont="1"/>
    <xf numFmtId="0" fontId="3" fillId="0" borderId="3" xfId="0" applyFont="1" applyBorder="1" applyAlignment="1"/>
    <xf numFmtId="0" fontId="0" fillId="0" borderId="4" xfId="0" applyBorder="1" applyAlignment="1">
      <alignment vertical="center" wrapText="1"/>
    </xf>
    <xf numFmtId="0" fontId="10" fillId="0" borderId="7" xfId="0" applyFont="1" applyBorder="1"/>
    <xf numFmtId="0" fontId="0" fillId="0" borderId="10" xfId="0" applyBorder="1"/>
    <xf numFmtId="0" fontId="0" fillId="0" borderId="3" xfId="0" applyBorder="1" applyAlignment="1">
      <alignment horizontal="center" vertical="center" wrapText="1"/>
    </xf>
    <xf numFmtId="0" fontId="0" fillId="0" borderId="3" xfId="0" applyBorder="1" applyAlignment="1">
      <alignment horizontal="center"/>
    </xf>
    <xf numFmtId="0" fontId="0" fillId="0" borderId="1" xfId="0" applyBorder="1" applyAlignment="1">
      <alignment horizontal="center" vertical="center"/>
    </xf>
    <xf numFmtId="0" fontId="0" fillId="0" borderId="1" xfId="0" applyBorder="1" applyAlignment="1">
      <alignment horizontal="left" vertical="center"/>
    </xf>
    <xf numFmtId="0" fontId="0" fillId="5" borderId="3" xfId="0" applyFont="1" applyFill="1" applyBorder="1" applyAlignment="1">
      <alignment horizontal="left" vertical="center" wrapText="1"/>
    </xf>
    <xf numFmtId="0" fontId="0" fillId="5" borderId="3" xfId="0" applyFont="1" applyFill="1" applyBorder="1" applyAlignment="1">
      <alignment horizontal="center" vertical="center"/>
    </xf>
    <xf numFmtId="0" fontId="1" fillId="5" borderId="3" xfId="0" applyFont="1" applyFill="1" applyBorder="1"/>
    <xf numFmtId="0" fontId="1" fillId="5" borderId="3" xfId="0" applyFont="1" applyFill="1" applyBorder="1" applyAlignment="1">
      <alignment wrapText="1"/>
    </xf>
    <xf numFmtId="0" fontId="1" fillId="5" borderId="3" xfId="0" applyFont="1" applyFill="1" applyBorder="1" applyAlignment="1">
      <alignment horizontal="left" vertical="center"/>
    </xf>
    <xf numFmtId="0" fontId="0" fillId="5" borderId="1" xfId="0" applyFill="1" applyBorder="1"/>
    <xf numFmtId="0" fontId="0" fillId="5" borderId="0" xfId="0" applyFill="1"/>
    <xf numFmtId="0" fontId="0" fillId="5" borderId="1" xfId="0" applyFill="1" applyBorder="1" applyAlignment="1">
      <alignment wrapText="1"/>
    </xf>
    <xf numFmtId="0" fontId="11" fillId="5" borderId="3" xfId="1" applyFill="1" applyBorder="1"/>
    <xf numFmtId="0" fontId="0" fillId="5" borderId="3" xfId="0" applyFill="1" applyBorder="1"/>
    <xf numFmtId="0" fontId="11" fillId="5" borderId="5" xfId="1" applyFill="1" applyBorder="1"/>
    <xf numFmtId="0" fontId="0" fillId="5" borderId="5" xfId="0" applyFill="1" applyBorder="1"/>
    <xf numFmtId="0" fontId="0" fillId="5" borderId="1" xfId="0" applyFill="1" applyBorder="1" applyAlignment="1">
      <alignment horizontal="left" vertical="center" wrapText="1"/>
    </xf>
    <xf numFmtId="0" fontId="0" fillId="5" borderId="17" xfId="0" applyFill="1" applyBorder="1" applyAlignment="1">
      <alignment horizontal="left" vertical="center" wrapText="1"/>
    </xf>
    <xf numFmtId="0" fontId="11" fillId="5" borderId="2" xfId="1" applyFill="1" applyBorder="1"/>
    <xf numFmtId="0" fontId="0" fillId="5" borderId="2" xfId="0" applyFill="1" applyBorder="1"/>
    <xf numFmtId="0" fontId="0" fillId="5" borderId="1" xfId="0" applyFill="1" applyBorder="1" applyAlignment="1">
      <alignment vertical="center" wrapText="1"/>
    </xf>
    <xf numFmtId="0" fontId="11" fillId="5" borderId="10" xfId="1" applyFill="1" applyBorder="1"/>
    <xf numFmtId="0" fontId="11" fillId="5" borderId="9" xfId="1" applyFill="1" applyBorder="1"/>
    <xf numFmtId="0" fontId="0" fillId="5" borderId="1" xfId="0" applyFill="1" applyBorder="1" applyAlignment="1">
      <alignment horizontal="center" vertical="center" wrapText="1"/>
    </xf>
    <xf numFmtId="0" fontId="0" fillId="5" borderId="9" xfId="0" applyFill="1" applyBorder="1"/>
    <xf numFmtId="0" fontId="0" fillId="5" borderId="1" xfId="0" applyFill="1" applyBorder="1" applyAlignment="1">
      <alignment horizontal="left" vertical="center"/>
    </xf>
    <xf numFmtId="0" fontId="0" fillId="5" borderId="11" xfId="0" applyFill="1" applyBorder="1"/>
    <xf numFmtId="0" fontId="0" fillId="5" borderId="2" xfId="0" applyFill="1" applyBorder="1" applyAlignment="1">
      <alignment vertical="center" wrapText="1"/>
    </xf>
    <xf numFmtId="0" fontId="2" fillId="5" borderId="1" xfId="0" applyFont="1" applyFill="1" applyBorder="1" applyAlignment="1">
      <alignment vertical="center" wrapText="1"/>
    </xf>
    <xf numFmtId="0" fontId="0" fillId="5" borderId="1" xfId="0" applyFont="1" applyFill="1" applyBorder="1" applyAlignment="1">
      <alignment wrapText="1"/>
    </xf>
    <xf numFmtId="0" fontId="0" fillId="5" borderId="1" xfId="0" applyFont="1" applyFill="1" applyBorder="1" applyAlignment="1">
      <alignment horizontal="left" vertical="center" wrapText="1"/>
    </xf>
    <xf numFmtId="0" fontId="0" fillId="5" borderId="0" xfId="0" applyFill="1" applyBorder="1"/>
    <xf numFmtId="0" fontId="0" fillId="5" borderId="1" xfId="0" applyFill="1" applyBorder="1" applyAlignment="1">
      <alignment horizontal="left"/>
    </xf>
    <xf numFmtId="0" fontId="0" fillId="5" borderId="3" xfId="0" applyFont="1" applyFill="1" applyBorder="1" applyAlignment="1">
      <alignment horizontal="center" vertical="center"/>
    </xf>
    <xf numFmtId="0" fontId="0" fillId="5" borderId="5" xfId="0" applyFont="1" applyFill="1" applyBorder="1" applyAlignment="1">
      <alignment horizontal="center" vertical="center"/>
    </xf>
    <xf numFmtId="0" fontId="0" fillId="5" borderId="2" xfId="0" applyFont="1" applyFill="1" applyBorder="1" applyAlignment="1">
      <alignment horizontal="center" vertical="center"/>
    </xf>
    <xf numFmtId="0" fontId="0" fillId="5" borderId="3" xfId="0" applyFont="1" applyFill="1" applyBorder="1" applyAlignment="1">
      <alignment horizontal="center" vertical="center" wrapText="1"/>
    </xf>
    <xf numFmtId="0" fontId="0" fillId="5" borderId="5" xfId="0" applyFont="1" applyFill="1" applyBorder="1" applyAlignment="1">
      <alignment horizontal="center" vertical="center" wrapText="1"/>
    </xf>
    <xf numFmtId="0" fontId="0" fillId="5" borderId="2" xfId="0" applyFont="1" applyFill="1" applyBorder="1" applyAlignment="1">
      <alignment horizontal="center" vertical="center" wrapText="1"/>
    </xf>
    <xf numFmtId="0" fontId="0" fillId="5" borderId="3" xfId="0" applyFill="1" applyBorder="1" applyAlignment="1">
      <alignment horizontal="center" vertical="center" wrapText="1"/>
    </xf>
    <xf numFmtId="0" fontId="0" fillId="5" borderId="5" xfId="0" applyFill="1" applyBorder="1" applyAlignment="1">
      <alignment horizontal="center" vertical="center" wrapText="1"/>
    </xf>
    <xf numFmtId="0" fontId="0" fillId="5" borderId="2" xfId="0" applyFill="1" applyBorder="1" applyAlignment="1">
      <alignment horizontal="center" vertical="center" wrapText="1"/>
    </xf>
    <xf numFmtId="0" fontId="2" fillId="5" borderId="3" xfId="0" applyFont="1" applyFill="1" applyBorder="1" applyAlignment="1">
      <alignment horizontal="center" vertical="center" wrapText="1"/>
    </xf>
    <xf numFmtId="0" fontId="2" fillId="5" borderId="5" xfId="0" applyFont="1" applyFill="1" applyBorder="1" applyAlignment="1">
      <alignment horizontal="center" vertical="center" wrapText="1"/>
    </xf>
    <xf numFmtId="0" fontId="2" fillId="5" borderId="2" xfId="0" applyFont="1" applyFill="1" applyBorder="1" applyAlignment="1">
      <alignment horizontal="center" vertical="center" wrapText="1"/>
    </xf>
    <xf numFmtId="0" fontId="0" fillId="5" borderId="3" xfId="0" applyFill="1" applyBorder="1" applyAlignment="1">
      <alignment horizontal="center" vertical="center"/>
    </xf>
    <xf numFmtId="0" fontId="0" fillId="5" borderId="5" xfId="0" applyFill="1" applyBorder="1" applyAlignment="1">
      <alignment horizontal="center" vertical="center"/>
    </xf>
    <xf numFmtId="0" fontId="0" fillId="5" borderId="2" xfId="0" applyFill="1" applyBorder="1" applyAlignment="1">
      <alignment horizontal="center" vertical="center"/>
    </xf>
    <xf numFmtId="0" fontId="0" fillId="5" borderId="6" xfId="0" applyFill="1" applyBorder="1" applyAlignment="1">
      <alignment horizontal="left" vertical="center" wrapText="1"/>
    </xf>
    <xf numFmtId="0" fontId="0" fillId="5" borderId="8" xfId="0" applyFill="1" applyBorder="1" applyAlignment="1">
      <alignment horizontal="left" vertical="center" wrapText="1"/>
    </xf>
    <xf numFmtId="0" fontId="0" fillId="5" borderId="3" xfId="0" applyFill="1" applyBorder="1" applyAlignment="1">
      <alignment horizontal="left" vertical="center" wrapText="1"/>
    </xf>
    <xf numFmtId="0" fontId="0" fillId="5" borderId="5" xfId="0" applyFill="1" applyBorder="1" applyAlignment="1">
      <alignment horizontal="left" vertical="center" wrapText="1"/>
    </xf>
    <xf numFmtId="0" fontId="0" fillId="5" borderId="2" xfId="0" applyFill="1" applyBorder="1" applyAlignment="1">
      <alignment horizontal="left" vertical="center" wrapText="1"/>
    </xf>
    <xf numFmtId="0" fontId="0" fillId="0" borderId="3"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0" fillId="5" borderId="1" xfId="0" applyFill="1" applyBorder="1" applyAlignment="1">
      <alignment horizontal="left" vertical="center" wrapText="1"/>
    </xf>
    <xf numFmtId="0" fontId="0" fillId="0" borderId="1" xfId="0" applyBorder="1" applyAlignment="1">
      <alignment horizontal="left" vertical="center" wrapText="1"/>
    </xf>
    <xf numFmtId="0" fontId="0" fillId="0" borderId="1" xfId="0" applyBorder="1" applyAlignment="1">
      <alignment horizontal="left" vertical="center"/>
    </xf>
    <xf numFmtId="0" fontId="0" fillId="0" borderId="1" xfId="0" applyBorder="1" applyAlignment="1">
      <alignment horizontal="center" vertical="center"/>
    </xf>
    <xf numFmtId="0" fontId="0" fillId="5" borderId="6" xfId="0" applyFill="1" applyBorder="1" applyAlignment="1">
      <alignment horizontal="center" vertical="center"/>
    </xf>
    <xf numFmtId="0" fontId="0" fillId="5" borderId="7" xfId="0" applyFill="1" applyBorder="1" applyAlignment="1">
      <alignment horizontal="center" vertical="center"/>
    </xf>
    <xf numFmtId="0" fontId="0" fillId="5" borderId="8" xfId="0" applyFill="1" applyBorder="1" applyAlignment="1">
      <alignment horizontal="center" vertical="center"/>
    </xf>
    <xf numFmtId="0" fontId="0" fillId="0" borderId="1" xfId="0" applyBorder="1" applyAlignment="1">
      <alignment horizontal="center" vertical="center" wrapText="1"/>
    </xf>
    <xf numFmtId="0" fontId="0" fillId="5" borderId="17" xfId="0" applyFill="1" applyBorder="1" applyAlignment="1">
      <alignment horizontal="left" vertical="center" wrapText="1"/>
    </xf>
    <xf numFmtId="0" fontId="0" fillId="5" borderId="4" xfId="0" applyFill="1" applyBorder="1" applyAlignment="1">
      <alignment horizontal="left" vertical="center" wrapText="1"/>
    </xf>
    <xf numFmtId="0" fontId="0" fillId="5" borderId="1" xfId="0" applyFill="1" applyBorder="1" applyAlignment="1">
      <alignment vertical="center" wrapText="1"/>
    </xf>
    <xf numFmtId="0" fontId="0" fillId="0" borderId="3" xfId="0" applyBorder="1" applyAlignment="1">
      <alignment horizontal="left" vertical="center" wrapText="1"/>
    </xf>
    <xf numFmtId="0" fontId="0" fillId="0" borderId="2" xfId="0" applyBorder="1" applyAlignment="1">
      <alignment horizontal="left" vertical="center" wrapText="1"/>
    </xf>
    <xf numFmtId="0" fontId="0" fillId="0" borderId="3" xfId="0" applyBorder="1" applyAlignment="1">
      <alignment horizontal="left" vertical="center"/>
    </xf>
    <xf numFmtId="0" fontId="0" fillId="0" borderId="2" xfId="0" applyBorder="1" applyAlignment="1">
      <alignment horizontal="left" vertical="center"/>
    </xf>
    <xf numFmtId="0" fontId="0" fillId="5" borderId="1" xfId="0" applyFill="1" applyBorder="1" applyAlignment="1">
      <alignment horizontal="center" vertical="center"/>
    </xf>
    <xf numFmtId="0" fontId="0" fillId="5" borderId="3" xfId="0" applyFill="1" applyBorder="1" applyAlignment="1">
      <alignment horizontal="left" wrapText="1"/>
    </xf>
    <xf numFmtId="0" fontId="0" fillId="5" borderId="2" xfId="0" applyFill="1" applyBorder="1" applyAlignment="1">
      <alignment horizontal="left" wrapText="1"/>
    </xf>
    <xf numFmtId="0" fontId="2" fillId="5" borderId="3" xfId="0" applyFont="1" applyFill="1" applyBorder="1" applyAlignment="1">
      <alignment vertical="center" wrapText="1"/>
    </xf>
    <xf numFmtId="0" fontId="2" fillId="5" borderId="2" xfId="0" applyFont="1" applyFill="1" applyBorder="1" applyAlignment="1">
      <alignment vertical="center" wrapText="1"/>
    </xf>
    <xf numFmtId="0" fontId="0" fillId="0" borderId="3" xfId="0" applyFill="1" applyBorder="1" applyAlignment="1">
      <alignment horizontal="center" vertical="center"/>
    </xf>
    <xf numFmtId="0" fontId="0" fillId="0" borderId="5" xfId="0" applyFill="1" applyBorder="1" applyAlignment="1">
      <alignment horizontal="center" vertical="center"/>
    </xf>
    <xf numFmtId="0" fontId="0" fillId="0" borderId="2" xfId="0" applyFill="1" applyBorder="1" applyAlignment="1">
      <alignment horizontal="center" vertical="center"/>
    </xf>
    <xf numFmtId="0" fontId="0" fillId="0" borderId="3"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1" xfId="0" applyFill="1" applyBorder="1" applyAlignment="1">
      <alignment horizontal="center" vertical="center"/>
    </xf>
    <xf numFmtId="0" fontId="0" fillId="0" borderId="1" xfId="0" applyFont="1" applyFill="1" applyBorder="1" applyAlignment="1">
      <alignment horizontal="center" vertical="center"/>
    </xf>
    <xf numFmtId="0" fontId="0" fillId="0" borderId="3" xfId="0" applyFont="1" applyFill="1" applyBorder="1" applyAlignment="1">
      <alignment horizontal="left" vertical="center" wrapText="1"/>
    </xf>
    <xf numFmtId="0" fontId="0" fillId="0" borderId="5" xfId="0" applyFont="1" applyFill="1" applyBorder="1" applyAlignment="1">
      <alignment horizontal="left" vertical="center" wrapText="1"/>
    </xf>
    <xf numFmtId="0" fontId="0" fillId="0" borderId="2" xfId="0" applyFont="1" applyFill="1" applyBorder="1" applyAlignment="1">
      <alignment horizontal="left" vertical="center" wrapText="1"/>
    </xf>
    <xf numFmtId="0" fontId="1" fillId="0" borderId="3" xfId="0" applyFont="1" applyFill="1" applyBorder="1" applyAlignment="1">
      <alignment horizontal="left" vertical="center" wrapText="1"/>
    </xf>
    <xf numFmtId="0" fontId="1" fillId="0" borderId="2" xfId="0" applyFont="1" applyFill="1" applyBorder="1" applyAlignment="1">
      <alignment horizontal="left" vertical="center" wrapText="1"/>
    </xf>
    <xf numFmtId="0" fontId="0" fillId="0" borderId="6" xfId="0" applyFont="1" applyFill="1" applyBorder="1" applyAlignment="1">
      <alignment horizontal="left" vertical="center" wrapText="1"/>
    </xf>
    <xf numFmtId="0" fontId="0" fillId="0" borderId="8" xfId="0" applyFont="1" applyFill="1" applyBorder="1" applyAlignment="1">
      <alignment horizontal="left" vertical="center" wrapText="1"/>
    </xf>
    <xf numFmtId="0" fontId="0" fillId="0" borderId="1" xfId="0" applyFont="1" applyFill="1" applyBorder="1" applyAlignment="1">
      <alignment horizontal="left" vertical="center" wrapText="1"/>
    </xf>
    <xf numFmtId="0" fontId="0" fillId="0" borderId="6" xfId="0" applyFont="1" applyFill="1" applyBorder="1" applyAlignment="1">
      <alignment horizontal="left" vertical="center"/>
    </xf>
    <xf numFmtId="0" fontId="0" fillId="0" borderId="7" xfId="0" applyFont="1" applyFill="1" applyBorder="1" applyAlignment="1">
      <alignment horizontal="left" vertical="center"/>
    </xf>
    <xf numFmtId="0" fontId="0" fillId="0" borderId="8" xfId="0" applyFont="1" applyFill="1" applyBorder="1" applyAlignment="1">
      <alignment horizontal="left" vertical="center"/>
    </xf>
    <xf numFmtId="0" fontId="0" fillId="0" borderId="1" xfId="0" applyFont="1" applyFill="1" applyBorder="1" applyAlignment="1">
      <alignment horizontal="left" vertical="center"/>
    </xf>
    <xf numFmtId="0" fontId="0" fillId="5" borderId="1" xfId="0" applyFill="1" applyBorder="1" applyAlignment="1">
      <alignment horizontal="center" vertical="center" wrapText="1"/>
    </xf>
    <xf numFmtId="0" fontId="0" fillId="0" borderId="5" xfId="0" applyBorder="1" applyAlignment="1">
      <alignment horizontal="left" vertical="center"/>
    </xf>
    <xf numFmtId="0" fontId="0" fillId="0" borderId="1" xfId="0" applyFill="1" applyBorder="1" applyAlignment="1">
      <alignment horizontal="left" vertical="center" wrapText="1"/>
    </xf>
    <xf numFmtId="0" fontId="0" fillId="0" borderId="1" xfId="0" applyFill="1" applyBorder="1" applyAlignment="1">
      <alignment vertical="center"/>
    </xf>
    <xf numFmtId="0" fontId="0" fillId="0" borderId="1" xfId="0" applyFill="1" applyBorder="1" applyAlignment="1">
      <alignment horizontal="left" wrapText="1"/>
    </xf>
    <xf numFmtId="0" fontId="0" fillId="0" borderId="3" xfId="0" applyFill="1" applyBorder="1" applyAlignment="1">
      <alignment horizontal="left" vertical="center" wrapText="1"/>
    </xf>
    <xf numFmtId="0" fontId="0" fillId="0" borderId="2" xfId="0" applyFill="1" applyBorder="1" applyAlignment="1">
      <alignment horizontal="left" vertical="center" wrapText="1"/>
    </xf>
    <xf numFmtId="0" fontId="0" fillId="0" borderId="3" xfId="0" applyBorder="1" applyAlignment="1">
      <alignment horizontal="center" vertical="center"/>
    </xf>
    <xf numFmtId="0" fontId="0" fillId="0" borderId="5"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wrapText="1"/>
    </xf>
    <xf numFmtId="0" fontId="0" fillId="0" borderId="5" xfId="0" applyBorder="1" applyAlignment="1">
      <alignment horizontal="center" vertical="center" wrapText="1"/>
    </xf>
    <xf numFmtId="0" fontId="0" fillId="0" borderId="2" xfId="0" applyBorder="1" applyAlignment="1">
      <alignment horizontal="center" vertical="center" wrapText="1"/>
    </xf>
    <xf numFmtId="0" fontId="2" fillId="0" borderId="10" xfId="0" applyFont="1" applyBorder="1" applyAlignment="1">
      <alignment horizontal="center" vertical="center"/>
    </xf>
    <xf numFmtId="0" fontId="2" fillId="0" borderId="9" xfId="0" applyFont="1" applyBorder="1" applyAlignment="1">
      <alignment horizontal="center" vertical="center"/>
    </xf>
    <xf numFmtId="0" fontId="2" fillId="0" borderId="11" xfId="0" applyFont="1" applyBorder="1" applyAlignment="1">
      <alignment horizontal="center" vertical="center"/>
    </xf>
    <xf numFmtId="0" fontId="0" fillId="0" borderId="1" xfId="0" applyFont="1" applyBorder="1" applyAlignment="1">
      <alignment horizontal="center" vertical="center"/>
    </xf>
    <xf numFmtId="0" fontId="0" fillId="0" borderId="4" xfId="0" applyBorder="1" applyAlignment="1">
      <alignment horizontal="center" vertical="center"/>
    </xf>
    <xf numFmtId="0" fontId="0" fillId="0" borderId="3" xfId="0" applyFont="1" applyBorder="1" applyAlignment="1">
      <alignment horizontal="center" vertical="center"/>
    </xf>
    <xf numFmtId="0" fontId="0" fillId="0" borderId="5" xfId="0" applyFont="1" applyBorder="1" applyAlignment="1">
      <alignment horizontal="center" vertical="center"/>
    </xf>
    <xf numFmtId="0" fontId="0" fillId="0" borderId="9" xfId="0" applyFont="1" applyBorder="1" applyAlignment="1">
      <alignment horizontal="center" vertical="center"/>
    </xf>
    <xf numFmtId="0" fontId="0" fillId="0" borderId="2" xfId="0" applyFont="1" applyBorder="1" applyAlignment="1">
      <alignment horizontal="center" vertical="center"/>
    </xf>
    <xf numFmtId="0" fontId="0" fillId="0" borderId="3" xfId="0" applyFont="1" applyBorder="1" applyAlignment="1">
      <alignment horizontal="center" vertical="center" wrapText="1"/>
    </xf>
    <xf numFmtId="0" fontId="0" fillId="0" borderId="5" xfId="0" applyFont="1" applyBorder="1" applyAlignment="1">
      <alignment horizontal="center" vertical="center" wrapText="1"/>
    </xf>
    <xf numFmtId="0" fontId="0" fillId="0" borderId="2" xfId="0" applyFont="1" applyBorder="1" applyAlignment="1">
      <alignment horizontal="center" vertical="center" wrapText="1"/>
    </xf>
    <xf numFmtId="0" fontId="0" fillId="0" borderId="3" xfId="0" applyFont="1" applyBorder="1"/>
    <xf numFmtId="0" fontId="0" fillId="5" borderId="3" xfId="0" applyFont="1" applyFill="1" applyBorder="1"/>
    <xf numFmtId="0" fontId="0" fillId="0" borderId="0" xfId="0" applyFill="1"/>
    <xf numFmtId="0" fontId="0" fillId="0" borderId="3" xfId="0" applyFont="1" applyBorder="1" applyAlignment="1">
      <alignment horizontal="center"/>
    </xf>
    <xf numFmtId="0" fontId="0" fillId="0" borderId="13" xfId="0" applyFont="1" applyBorder="1" applyAlignment="1">
      <alignment horizontal="center"/>
    </xf>
    <xf numFmtId="0" fontId="0" fillId="0" borderId="0" xfId="0" applyFont="1" applyBorder="1" applyAlignment="1">
      <alignment horizontal="center"/>
    </xf>
    <xf numFmtId="0" fontId="11" fillId="0" borderId="6" xfId="1" applyFill="1" applyBorder="1"/>
    <xf numFmtId="0" fontId="11" fillId="0" borderId="7" xfId="1" applyFill="1" applyBorder="1"/>
    <xf numFmtId="0" fontId="0" fillId="0" borderId="5" xfId="0" applyFont="1" applyBorder="1" applyAlignment="1">
      <alignment horizontal="center"/>
    </xf>
    <xf numFmtId="0" fontId="0" fillId="0" borderId="2" xfId="0" applyFont="1" applyBorder="1" applyAlignment="1">
      <alignment horizontal="center"/>
    </xf>
    <xf numFmtId="0" fontId="0" fillId="0" borderId="13" xfId="0" applyBorder="1" applyAlignment="1">
      <alignment horizontal="center" vertical="center"/>
    </xf>
    <xf numFmtId="0" fontId="0" fillId="0" borderId="0" xfId="0" applyBorder="1" applyAlignment="1">
      <alignment horizontal="center" vertical="center"/>
    </xf>
    <xf numFmtId="0" fontId="0" fillId="0" borderId="14" xfId="0" applyBorder="1" applyAlignment="1">
      <alignment horizontal="center" vertical="center"/>
    </xf>
    <xf numFmtId="0" fontId="5" fillId="0" borderId="1" xfId="0" applyFont="1" applyBorder="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www.monitoringmethods.org/Method/Details/818" TargetMode="External"/><Relationship Id="rId18" Type="http://schemas.openxmlformats.org/officeDocument/2006/relationships/hyperlink" Target="https://www.monitoringmethods.org/Method/Details/822" TargetMode="External"/><Relationship Id="rId26" Type="http://schemas.openxmlformats.org/officeDocument/2006/relationships/hyperlink" Target="https://www.monitoringmethods.org/Method/Details/822" TargetMode="External"/><Relationship Id="rId39" Type="http://schemas.openxmlformats.org/officeDocument/2006/relationships/hyperlink" Target="https://www.monitoringmethods.org/Method/Details/816" TargetMode="External"/><Relationship Id="rId3" Type="http://schemas.openxmlformats.org/officeDocument/2006/relationships/hyperlink" Target="https://www.monitoringmethods.org/Method/Details/816" TargetMode="External"/><Relationship Id="rId21" Type="http://schemas.openxmlformats.org/officeDocument/2006/relationships/hyperlink" Target="https://www.monitoringmethods.org/Method/Details/818" TargetMode="External"/><Relationship Id="rId34" Type="http://schemas.openxmlformats.org/officeDocument/2006/relationships/hyperlink" Target="https://www.monitoringmethods.org/Method/Details/818" TargetMode="External"/><Relationship Id="rId42" Type="http://schemas.openxmlformats.org/officeDocument/2006/relationships/hyperlink" Target="https://www.monitoringmethods.org/Method/Details/826" TargetMode="External"/><Relationship Id="rId47" Type="http://schemas.openxmlformats.org/officeDocument/2006/relationships/hyperlink" Target="https://www.monitoringmethods.org/Method/Details/816" TargetMode="External"/><Relationship Id="rId50" Type="http://schemas.openxmlformats.org/officeDocument/2006/relationships/hyperlink" Target="https://www.monitoringmethods.org/Method/Details/822" TargetMode="External"/><Relationship Id="rId7" Type="http://schemas.openxmlformats.org/officeDocument/2006/relationships/hyperlink" Target="https://www.monitoringmethods.org/Method/Details/816" TargetMode="External"/><Relationship Id="rId12" Type="http://schemas.openxmlformats.org/officeDocument/2006/relationships/hyperlink" Target="https://www.monitoringmethods.org/Method/Details/816" TargetMode="External"/><Relationship Id="rId17" Type="http://schemas.openxmlformats.org/officeDocument/2006/relationships/hyperlink" Target="https://www.monitoringmethods.org/Method/Details/818" TargetMode="External"/><Relationship Id="rId25" Type="http://schemas.openxmlformats.org/officeDocument/2006/relationships/hyperlink" Target="https://www.monitoringmethods.org/Method/Details/816" TargetMode="External"/><Relationship Id="rId33" Type="http://schemas.openxmlformats.org/officeDocument/2006/relationships/hyperlink" Target="https://www.monitoringmethods.org/Method/Details/816" TargetMode="External"/><Relationship Id="rId38" Type="http://schemas.openxmlformats.org/officeDocument/2006/relationships/hyperlink" Target="https://www.monitoringmethods.org/Method/Details/820" TargetMode="External"/><Relationship Id="rId46" Type="http://schemas.openxmlformats.org/officeDocument/2006/relationships/hyperlink" Target="https://www.monitoringmethods.org/Method/Details/820" TargetMode="External"/><Relationship Id="rId2" Type="http://schemas.openxmlformats.org/officeDocument/2006/relationships/hyperlink" Target="https://www.monitoringmethods.org/Method/Details/820" TargetMode="External"/><Relationship Id="rId16" Type="http://schemas.openxmlformats.org/officeDocument/2006/relationships/hyperlink" Target="https://www.monitoringmethods.org/Method/Details/816" TargetMode="External"/><Relationship Id="rId20" Type="http://schemas.openxmlformats.org/officeDocument/2006/relationships/hyperlink" Target="https://www.monitoringmethods.org/Method/Details/816" TargetMode="External"/><Relationship Id="rId29" Type="http://schemas.openxmlformats.org/officeDocument/2006/relationships/hyperlink" Target="https://www.monitoringmethods.org/Method/Details/708" TargetMode="External"/><Relationship Id="rId41" Type="http://schemas.openxmlformats.org/officeDocument/2006/relationships/hyperlink" Target="https://www.monitoringmethods.org/Method/Details/822" TargetMode="External"/><Relationship Id="rId1" Type="http://schemas.openxmlformats.org/officeDocument/2006/relationships/hyperlink" Target="https://www.monitoringmethods.org/Method/Details/818" TargetMode="External"/><Relationship Id="rId6" Type="http://schemas.openxmlformats.org/officeDocument/2006/relationships/hyperlink" Target="https://www.monitoringmethods.org/Method/Details/818" TargetMode="External"/><Relationship Id="rId11" Type="http://schemas.openxmlformats.org/officeDocument/2006/relationships/hyperlink" Target="https://www.monitoringmethods.org/Method/Details/820" TargetMode="External"/><Relationship Id="rId24" Type="http://schemas.openxmlformats.org/officeDocument/2006/relationships/hyperlink" Target="https://www.monitoringmethods.org/Method/Details/818" TargetMode="External"/><Relationship Id="rId32" Type="http://schemas.openxmlformats.org/officeDocument/2006/relationships/hyperlink" Target="https://www.monitoringmethods.org/Method/Details/820" TargetMode="External"/><Relationship Id="rId37" Type="http://schemas.openxmlformats.org/officeDocument/2006/relationships/hyperlink" Target="https://www.monitoringmethods.org/Method/Details/818" TargetMode="External"/><Relationship Id="rId40" Type="http://schemas.openxmlformats.org/officeDocument/2006/relationships/hyperlink" Target="https://www.monitoringmethods.org/Method/Details/818" TargetMode="External"/><Relationship Id="rId45" Type="http://schemas.openxmlformats.org/officeDocument/2006/relationships/hyperlink" Target="https://www.monitoringmethods.org/Method/Details/818" TargetMode="External"/><Relationship Id="rId53" Type="http://schemas.openxmlformats.org/officeDocument/2006/relationships/printerSettings" Target="../printerSettings/printerSettings1.bin"/><Relationship Id="rId5" Type="http://schemas.openxmlformats.org/officeDocument/2006/relationships/hyperlink" Target="https://www.monitoringmethods.org/Method/Details/818" TargetMode="External"/><Relationship Id="rId15" Type="http://schemas.openxmlformats.org/officeDocument/2006/relationships/hyperlink" Target="https://www.monitoringmethods.org/Method/Details/820" TargetMode="External"/><Relationship Id="rId23" Type="http://schemas.openxmlformats.org/officeDocument/2006/relationships/hyperlink" Target="https://www.monitoringmethods.org/Method/Details/818" TargetMode="External"/><Relationship Id="rId28" Type="http://schemas.openxmlformats.org/officeDocument/2006/relationships/hyperlink" Target="https://www.monitoringmethods.org/Method/Details/818" TargetMode="External"/><Relationship Id="rId36" Type="http://schemas.openxmlformats.org/officeDocument/2006/relationships/hyperlink" Target="https://www.monitoringmethods.org/Method/Details/822" TargetMode="External"/><Relationship Id="rId49" Type="http://schemas.openxmlformats.org/officeDocument/2006/relationships/hyperlink" Target="https://www.monitoringmethods.org/Method/Details/818" TargetMode="External"/><Relationship Id="rId10" Type="http://schemas.openxmlformats.org/officeDocument/2006/relationships/hyperlink" Target="https://www.monitoringmethods.org/Method/Details/818" TargetMode="External"/><Relationship Id="rId19" Type="http://schemas.openxmlformats.org/officeDocument/2006/relationships/hyperlink" Target="https://www.monitoringmethods.org/Method/Details/820" TargetMode="External"/><Relationship Id="rId31" Type="http://schemas.openxmlformats.org/officeDocument/2006/relationships/hyperlink" Target="https://www.monitoringmethods.org/Method/Details/822" TargetMode="External"/><Relationship Id="rId44" Type="http://schemas.openxmlformats.org/officeDocument/2006/relationships/hyperlink" Target="https://www.monitoringmethods.org/Method/Details/708" TargetMode="External"/><Relationship Id="rId52" Type="http://schemas.openxmlformats.org/officeDocument/2006/relationships/hyperlink" Target="https://www.monitoringmethods.org/Method/Details/826" TargetMode="External"/><Relationship Id="rId4" Type="http://schemas.openxmlformats.org/officeDocument/2006/relationships/hyperlink" Target="https://www.monitoringmethods.org/Method/Details/822" TargetMode="External"/><Relationship Id="rId9" Type="http://schemas.openxmlformats.org/officeDocument/2006/relationships/hyperlink" Target="https://www.monitoringmethods.org/Method/Details/822" TargetMode="External"/><Relationship Id="rId14" Type="http://schemas.openxmlformats.org/officeDocument/2006/relationships/hyperlink" Target="https://www.monitoringmethods.org/Method/Details/822" TargetMode="External"/><Relationship Id="rId22" Type="http://schemas.openxmlformats.org/officeDocument/2006/relationships/hyperlink" Target="https://www.monitoringmethods.org/Method/Details/822" TargetMode="External"/><Relationship Id="rId27" Type="http://schemas.openxmlformats.org/officeDocument/2006/relationships/hyperlink" Target="https://www.monitoringmethods.org/Method/Details/822" TargetMode="External"/><Relationship Id="rId30" Type="http://schemas.openxmlformats.org/officeDocument/2006/relationships/hyperlink" Target="https://www.monitoringmethods.org/Method/Details/708" TargetMode="External"/><Relationship Id="rId35" Type="http://schemas.openxmlformats.org/officeDocument/2006/relationships/hyperlink" Target="https://www.monitoringmethods.org/Method/Details/822" TargetMode="External"/><Relationship Id="rId43" Type="http://schemas.openxmlformats.org/officeDocument/2006/relationships/hyperlink" Target="https://www.monitoringmethods.org/Method/Details/948" TargetMode="External"/><Relationship Id="rId48" Type="http://schemas.openxmlformats.org/officeDocument/2006/relationships/hyperlink" Target="https://www.monitoringmethods.org/Method/Details/822" TargetMode="External"/><Relationship Id="rId8" Type="http://schemas.openxmlformats.org/officeDocument/2006/relationships/hyperlink" Target="https://www.monitoringmethods.org/Method/Details/814" TargetMode="External"/><Relationship Id="rId51" Type="http://schemas.openxmlformats.org/officeDocument/2006/relationships/hyperlink" Target="https://www.monitoringmethods.org/Method/Details/948" TargetMode="External"/></Relationships>
</file>

<file path=xl/worksheets/_rels/sheet2.xml.rels><?xml version="1.0" encoding="UTF-8" standalone="yes"?>
<Relationships xmlns="http://schemas.openxmlformats.org/package/2006/relationships"><Relationship Id="rId13" Type="http://schemas.openxmlformats.org/officeDocument/2006/relationships/hyperlink" Target="https://www.monitoringmethods.org/Method/Details/816" TargetMode="External"/><Relationship Id="rId18" Type="http://schemas.openxmlformats.org/officeDocument/2006/relationships/hyperlink" Target="https://www.monitoringmethods.org/Method/Details/818" TargetMode="External"/><Relationship Id="rId26" Type="http://schemas.openxmlformats.org/officeDocument/2006/relationships/hyperlink" Target="https://www.monitoringmethods.org/Method/Details/818" TargetMode="External"/><Relationship Id="rId39" Type="http://schemas.openxmlformats.org/officeDocument/2006/relationships/hyperlink" Target="https://www.monitoringmethods.org/Method/Details/818" TargetMode="External"/><Relationship Id="rId3" Type="http://schemas.openxmlformats.org/officeDocument/2006/relationships/hyperlink" Target="https://www.monitoringmethods.org/Method/Details/818" TargetMode="External"/><Relationship Id="rId21" Type="http://schemas.openxmlformats.org/officeDocument/2006/relationships/hyperlink" Target="https://www.monitoringmethods.org/Method/Details/816" TargetMode="External"/><Relationship Id="rId34" Type="http://schemas.openxmlformats.org/officeDocument/2006/relationships/hyperlink" Target="https://www.monitoringmethods.org/Method/Details/708" TargetMode="External"/><Relationship Id="rId42" Type="http://schemas.openxmlformats.org/officeDocument/2006/relationships/hyperlink" Target="https://www.monitoringmethods.org/Method/Details/826" TargetMode="External"/><Relationship Id="rId47" Type="http://schemas.openxmlformats.org/officeDocument/2006/relationships/hyperlink" Target="https://www.monitoringmethods.org/Method/Details/822" TargetMode="External"/><Relationship Id="rId50" Type="http://schemas.openxmlformats.org/officeDocument/2006/relationships/hyperlink" Target="https://www.monitoringmethods.org/Method/Details/708" TargetMode="External"/><Relationship Id="rId7" Type="http://schemas.openxmlformats.org/officeDocument/2006/relationships/hyperlink" Target="https://www.monitoringmethods.org/Method/Details/816" TargetMode="External"/><Relationship Id="rId12" Type="http://schemas.openxmlformats.org/officeDocument/2006/relationships/hyperlink" Target="https://www.monitoringmethods.org/Method/Details/820" TargetMode="External"/><Relationship Id="rId17" Type="http://schemas.openxmlformats.org/officeDocument/2006/relationships/hyperlink" Target="https://www.monitoringmethods.org/Method/Details/816" TargetMode="External"/><Relationship Id="rId25" Type="http://schemas.openxmlformats.org/officeDocument/2006/relationships/hyperlink" Target="https://www.monitoringmethods.org/Method/Details/822" TargetMode="External"/><Relationship Id="rId33" Type="http://schemas.openxmlformats.org/officeDocument/2006/relationships/hyperlink" Target="https://www.monitoringmethods.org/Method/Details/708" TargetMode="External"/><Relationship Id="rId38" Type="http://schemas.openxmlformats.org/officeDocument/2006/relationships/hyperlink" Target="https://www.monitoringmethods.org/Method/Details/822" TargetMode="External"/><Relationship Id="rId46" Type="http://schemas.openxmlformats.org/officeDocument/2006/relationships/hyperlink" Target="https://www.monitoringmethods.org/Method/Details/818" TargetMode="External"/><Relationship Id="rId2" Type="http://schemas.openxmlformats.org/officeDocument/2006/relationships/hyperlink" Target="https://www.monitoringmethods.org/Method/Details/816" TargetMode="External"/><Relationship Id="rId16" Type="http://schemas.openxmlformats.org/officeDocument/2006/relationships/hyperlink" Target="https://www.monitoringmethods.org/Method/Details/820" TargetMode="External"/><Relationship Id="rId20" Type="http://schemas.openxmlformats.org/officeDocument/2006/relationships/hyperlink" Target="https://www.monitoringmethods.org/Method/Details/820" TargetMode="External"/><Relationship Id="rId29" Type="http://schemas.openxmlformats.org/officeDocument/2006/relationships/hyperlink" Target="https://www.monitoringmethods.org/Method/Details/818" TargetMode="External"/><Relationship Id="rId41" Type="http://schemas.openxmlformats.org/officeDocument/2006/relationships/hyperlink" Target="https://www.monitoringmethods.org/Method/Details/948" TargetMode="External"/><Relationship Id="rId1" Type="http://schemas.openxmlformats.org/officeDocument/2006/relationships/hyperlink" Target="https://www.monitoringmethods.org/Method/Details/820" TargetMode="External"/><Relationship Id="rId6" Type="http://schemas.openxmlformats.org/officeDocument/2006/relationships/hyperlink" Target="https://www.monitoringmethods.org/Method/Details/818" TargetMode="External"/><Relationship Id="rId11" Type="http://schemas.openxmlformats.org/officeDocument/2006/relationships/hyperlink" Target="https://www.monitoringmethods.org/Method/Details/818" TargetMode="External"/><Relationship Id="rId24" Type="http://schemas.openxmlformats.org/officeDocument/2006/relationships/hyperlink" Target="https://www.monitoringmethods.org/Method/Details/818" TargetMode="External"/><Relationship Id="rId32" Type="http://schemas.openxmlformats.org/officeDocument/2006/relationships/hyperlink" Target="https://www.monitoringmethods.org/Method/Details/822" TargetMode="External"/><Relationship Id="rId37" Type="http://schemas.openxmlformats.org/officeDocument/2006/relationships/hyperlink" Target="https://www.monitoringmethods.org/Method/Details/816" TargetMode="External"/><Relationship Id="rId40" Type="http://schemas.openxmlformats.org/officeDocument/2006/relationships/hyperlink" Target="https://www.monitoringmethods.org/Method/Details/822" TargetMode="External"/><Relationship Id="rId45" Type="http://schemas.openxmlformats.org/officeDocument/2006/relationships/hyperlink" Target="https://www.monitoringmethods.org/Method/Details/816" TargetMode="External"/><Relationship Id="rId5" Type="http://schemas.openxmlformats.org/officeDocument/2006/relationships/hyperlink" Target="https://www.monitoringmethods.org/Method/Details/818" TargetMode="External"/><Relationship Id="rId15" Type="http://schemas.openxmlformats.org/officeDocument/2006/relationships/hyperlink" Target="https://www.monitoringmethods.org/Method/Details/822" TargetMode="External"/><Relationship Id="rId23" Type="http://schemas.openxmlformats.org/officeDocument/2006/relationships/hyperlink" Target="https://www.monitoringmethods.org/Method/Details/822" TargetMode="External"/><Relationship Id="rId28" Type="http://schemas.openxmlformats.org/officeDocument/2006/relationships/hyperlink" Target="https://www.monitoringmethods.org/Method/Details/816" TargetMode="External"/><Relationship Id="rId36" Type="http://schemas.openxmlformats.org/officeDocument/2006/relationships/hyperlink" Target="https://www.monitoringmethods.org/Method/Details/820" TargetMode="External"/><Relationship Id="rId49" Type="http://schemas.openxmlformats.org/officeDocument/2006/relationships/hyperlink" Target="https://www.monitoringmethods.org/Method/Details/948" TargetMode="External"/><Relationship Id="rId10" Type="http://schemas.openxmlformats.org/officeDocument/2006/relationships/hyperlink" Target="https://www.monitoringmethods.org/Method/Details/822" TargetMode="External"/><Relationship Id="rId19" Type="http://schemas.openxmlformats.org/officeDocument/2006/relationships/hyperlink" Target="https://www.monitoringmethods.org/Method/Details/822" TargetMode="External"/><Relationship Id="rId31" Type="http://schemas.openxmlformats.org/officeDocument/2006/relationships/hyperlink" Target="https://www.monitoringmethods.org/Method/Details/818" TargetMode="External"/><Relationship Id="rId44" Type="http://schemas.openxmlformats.org/officeDocument/2006/relationships/hyperlink" Target="https://www.monitoringmethods.org/Method/Details/820" TargetMode="External"/><Relationship Id="rId4" Type="http://schemas.openxmlformats.org/officeDocument/2006/relationships/hyperlink" Target="https://www.monitoringmethods.org/Method/Details/822" TargetMode="External"/><Relationship Id="rId9" Type="http://schemas.openxmlformats.org/officeDocument/2006/relationships/hyperlink" Target="https://www.monitoringmethods.org/Method/Details/822" TargetMode="External"/><Relationship Id="rId14" Type="http://schemas.openxmlformats.org/officeDocument/2006/relationships/hyperlink" Target="https://www.monitoringmethods.org/Method/Details/818" TargetMode="External"/><Relationship Id="rId22" Type="http://schemas.openxmlformats.org/officeDocument/2006/relationships/hyperlink" Target="https://www.monitoringmethods.org/Method/Details/818" TargetMode="External"/><Relationship Id="rId27" Type="http://schemas.openxmlformats.org/officeDocument/2006/relationships/hyperlink" Target="https://www.monitoringmethods.org/Method/Details/816" TargetMode="External"/><Relationship Id="rId30" Type="http://schemas.openxmlformats.org/officeDocument/2006/relationships/hyperlink" Target="https://www.monitoringmethods.org/Method/Details/820" TargetMode="External"/><Relationship Id="rId35" Type="http://schemas.openxmlformats.org/officeDocument/2006/relationships/hyperlink" Target="https://www.monitoringmethods.org/Method/Details/818" TargetMode="External"/><Relationship Id="rId43" Type="http://schemas.openxmlformats.org/officeDocument/2006/relationships/hyperlink" Target="https://www.monitoringmethods.org/Method/Details/818" TargetMode="External"/><Relationship Id="rId48" Type="http://schemas.openxmlformats.org/officeDocument/2006/relationships/hyperlink" Target="https://www.monitoringmethods.org/Method/Details/826" TargetMode="External"/><Relationship Id="rId8" Type="http://schemas.openxmlformats.org/officeDocument/2006/relationships/hyperlink" Target="https://www.monitoringmethods.org/Method/Details/814" TargetMode="External"/><Relationship Id="rId5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6"/>
  <sheetViews>
    <sheetView tabSelected="1" zoomScale="76" zoomScaleNormal="76" workbookViewId="0">
      <pane ySplit="1" topLeftCell="A2" activePane="bottomLeft" state="frozen"/>
      <selection pane="bottomLeft" activeCell="E63" sqref="E63"/>
    </sheetView>
  </sheetViews>
  <sheetFormatPr defaultRowHeight="15" x14ac:dyDescent="0.25"/>
  <cols>
    <col min="1" max="1" width="21.140625" style="7" customWidth="1"/>
    <col min="3" max="3" width="6.85546875" bestFit="1" customWidth="1"/>
    <col min="4" max="4" width="27.42578125" bestFit="1" customWidth="1"/>
    <col min="5" max="5" width="41.42578125" bestFit="1" customWidth="1"/>
    <col min="6" max="6" width="39" style="1" customWidth="1"/>
    <col min="7" max="7" width="57.5703125" style="1" customWidth="1"/>
    <col min="8" max="8" width="29.42578125" style="2" customWidth="1"/>
    <col min="9" max="9" width="44.7109375" customWidth="1"/>
    <col min="10" max="10" width="22.140625" bestFit="1" customWidth="1"/>
    <col min="11" max="11" width="37.28515625" bestFit="1" customWidth="1"/>
    <col min="12" max="12" width="30.5703125" bestFit="1" customWidth="1"/>
    <col min="13" max="13" width="55.42578125" customWidth="1"/>
  </cols>
  <sheetData>
    <row r="1" spans="1:13" s="94" customFormat="1" ht="15.75" x14ac:dyDescent="0.25">
      <c r="A1" s="95" t="s">
        <v>0</v>
      </c>
      <c r="B1" s="89" t="s">
        <v>22</v>
      </c>
      <c r="C1" s="89" t="s">
        <v>1</v>
      </c>
      <c r="D1" s="89" t="s">
        <v>2</v>
      </c>
      <c r="E1" s="89" t="s">
        <v>6</v>
      </c>
      <c r="F1" s="90" t="s">
        <v>20</v>
      </c>
      <c r="G1" s="90" t="s">
        <v>9</v>
      </c>
      <c r="H1" s="91" t="s">
        <v>3</v>
      </c>
      <c r="I1" s="92" t="s">
        <v>35</v>
      </c>
      <c r="J1" s="92" t="s">
        <v>189</v>
      </c>
      <c r="K1" s="93" t="s">
        <v>106</v>
      </c>
      <c r="L1" s="93" t="s">
        <v>105</v>
      </c>
      <c r="M1" s="93" t="s">
        <v>123</v>
      </c>
    </row>
    <row r="2" spans="1:13" x14ac:dyDescent="0.25">
      <c r="A2" s="28" t="s">
        <v>64</v>
      </c>
      <c r="B2" s="14">
        <v>1</v>
      </c>
      <c r="C2" s="14" t="s">
        <v>121</v>
      </c>
      <c r="D2" s="6"/>
      <c r="E2" s="220" t="s">
        <v>272</v>
      </c>
      <c r="F2" s="11"/>
      <c r="G2" s="11"/>
      <c r="H2" s="12"/>
      <c r="I2" s="8"/>
      <c r="J2" s="8"/>
      <c r="K2" s="8"/>
      <c r="L2" s="8"/>
      <c r="M2" s="8"/>
    </row>
    <row r="3" spans="1:13" s="109" customFormat="1" ht="30" x14ac:dyDescent="0.25">
      <c r="A3" s="103" t="s">
        <v>190</v>
      </c>
      <c r="B3" s="104">
        <v>2</v>
      </c>
      <c r="C3" s="104" t="s">
        <v>39</v>
      </c>
      <c r="D3" s="105"/>
      <c r="E3" s="221" t="s">
        <v>272</v>
      </c>
      <c r="F3" s="106"/>
      <c r="G3" s="106"/>
      <c r="H3" s="107"/>
      <c r="I3" s="108"/>
      <c r="J3" s="108"/>
      <c r="K3" s="108"/>
      <c r="L3" s="108"/>
      <c r="M3" s="108"/>
    </row>
    <row r="4" spans="1:13" ht="75" customHeight="1" x14ac:dyDescent="0.25">
      <c r="A4" s="152" t="s">
        <v>66</v>
      </c>
      <c r="B4" s="182">
        <v>3</v>
      </c>
      <c r="C4" s="178" t="s">
        <v>39</v>
      </c>
      <c r="D4" s="190" t="s">
        <v>68</v>
      </c>
      <c r="E4" s="191" t="s">
        <v>70</v>
      </c>
      <c r="F4" s="183" t="s">
        <v>72</v>
      </c>
      <c r="G4" s="81" t="s">
        <v>73</v>
      </c>
      <c r="H4" s="183" t="s">
        <v>262</v>
      </c>
      <c r="I4" s="190" t="s">
        <v>81</v>
      </c>
      <c r="J4" s="182" t="s">
        <v>36</v>
      </c>
      <c r="K4" s="72" t="s">
        <v>107</v>
      </c>
      <c r="L4" s="73" t="s">
        <v>191</v>
      </c>
      <c r="M4" s="74" t="s">
        <v>124</v>
      </c>
    </row>
    <row r="5" spans="1:13" ht="30" x14ac:dyDescent="0.25">
      <c r="A5" s="153"/>
      <c r="B5" s="182"/>
      <c r="C5" s="179"/>
      <c r="D5" s="190"/>
      <c r="E5" s="192"/>
      <c r="F5" s="184"/>
      <c r="G5" s="81" t="s">
        <v>74</v>
      </c>
      <c r="H5" s="184"/>
      <c r="I5" s="190"/>
      <c r="J5" s="182"/>
      <c r="K5" s="75" t="s">
        <v>111</v>
      </c>
      <c r="L5" s="75" t="s">
        <v>110</v>
      </c>
      <c r="M5" s="76"/>
    </row>
    <row r="6" spans="1:13" x14ac:dyDescent="0.25">
      <c r="A6" s="153"/>
      <c r="B6" s="182"/>
      <c r="C6" s="179"/>
      <c r="D6" s="190"/>
      <c r="E6" s="193"/>
      <c r="F6" s="185"/>
      <c r="G6" s="81" t="s">
        <v>75</v>
      </c>
      <c r="H6" s="185"/>
      <c r="I6" s="190"/>
      <c r="J6" s="182"/>
      <c r="K6" s="79" t="s">
        <v>128</v>
      </c>
      <c r="L6" s="76"/>
      <c r="M6" s="76"/>
    </row>
    <row r="7" spans="1:13" ht="75" x14ac:dyDescent="0.25">
      <c r="A7" s="153"/>
      <c r="B7" s="182"/>
      <c r="C7" s="179"/>
      <c r="D7" s="183" t="s">
        <v>69</v>
      </c>
      <c r="E7" s="194" t="s">
        <v>192</v>
      </c>
      <c r="F7" s="188" t="s">
        <v>83</v>
      </c>
      <c r="G7" s="81" t="s">
        <v>84</v>
      </c>
      <c r="H7" s="186" t="s">
        <v>264</v>
      </c>
      <c r="I7" s="190"/>
      <c r="J7" s="182"/>
      <c r="K7" s="82"/>
      <c r="L7" s="76"/>
      <c r="M7" s="76"/>
    </row>
    <row r="8" spans="1:13" x14ac:dyDescent="0.25">
      <c r="A8" s="153"/>
      <c r="B8" s="182"/>
      <c r="C8" s="179"/>
      <c r="D8" s="184"/>
      <c r="E8" s="194"/>
      <c r="F8" s="189"/>
      <c r="G8" s="81" t="s">
        <v>76</v>
      </c>
      <c r="H8" s="187"/>
      <c r="I8" s="190"/>
      <c r="J8" s="182"/>
      <c r="K8" s="82"/>
      <c r="L8" s="76"/>
      <c r="M8" s="76"/>
    </row>
    <row r="9" spans="1:13" ht="60" customHeight="1" x14ac:dyDescent="0.25">
      <c r="A9" s="153"/>
      <c r="B9" s="182"/>
      <c r="C9" s="179"/>
      <c r="D9" s="184"/>
      <c r="E9" s="183" t="s">
        <v>71</v>
      </c>
      <c r="F9" s="183" t="s">
        <v>80</v>
      </c>
      <c r="G9" s="81" t="s">
        <v>77</v>
      </c>
      <c r="H9" s="183" t="s">
        <v>263</v>
      </c>
      <c r="I9" s="190"/>
      <c r="J9" s="182"/>
      <c r="K9" s="82"/>
      <c r="L9" s="76"/>
      <c r="M9" s="76"/>
    </row>
    <row r="10" spans="1:13" ht="45" x14ac:dyDescent="0.25">
      <c r="A10" s="153"/>
      <c r="B10" s="182"/>
      <c r="C10" s="179"/>
      <c r="D10" s="184"/>
      <c r="E10" s="184"/>
      <c r="F10" s="184"/>
      <c r="G10" s="81" t="s">
        <v>78</v>
      </c>
      <c r="H10" s="184"/>
      <c r="I10" s="190"/>
      <c r="J10" s="182"/>
      <c r="K10" s="82"/>
      <c r="L10" s="76"/>
      <c r="M10" s="76"/>
    </row>
    <row r="11" spans="1:13" x14ac:dyDescent="0.25">
      <c r="A11" s="154"/>
      <c r="B11" s="182"/>
      <c r="C11" s="180"/>
      <c r="D11" s="185"/>
      <c r="E11" s="185"/>
      <c r="F11" s="185"/>
      <c r="G11" s="88" t="s">
        <v>79</v>
      </c>
      <c r="H11" s="185"/>
      <c r="I11" s="190"/>
      <c r="J11" s="182"/>
      <c r="K11" s="83"/>
      <c r="L11" s="80"/>
      <c r="M11" s="80"/>
    </row>
    <row r="12" spans="1:13" s="130" customFormat="1" ht="75" customHeight="1" x14ac:dyDescent="0.25">
      <c r="A12" s="135" t="s">
        <v>67</v>
      </c>
      <c r="B12" s="132">
        <v>4</v>
      </c>
      <c r="C12" s="132" t="s">
        <v>122</v>
      </c>
      <c r="D12" s="135" t="s">
        <v>242</v>
      </c>
      <c r="E12" s="135" t="s">
        <v>273</v>
      </c>
      <c r="F12" s="135" t="s">
        <v>274</v>
      </c>
      <c r="G12" s="128" t="s">
        <v>244</v>
      </c>
      <c r="H12" s="129" t="s">
        <v>254</v>
      </c>
      <c r="I12" s="135" t="s">
        <v>271</v>
      </c>
      <c r="J12" s="132" t="s">
        <v>36</v>
      </c>
      <c r="K12" s="111" t="s">
        <v>107</v>
      </c>
      <c r="L12" s="111" t="s">
        <v>191</v>
      </c>
      <c r="M12" s="111" t="s">
        <v>275</v>
      </c>
    </row>
    <row r="13" spans="1:13" s="130" customFormat="1" ht="45" x14ac:dyDescent="0.25">
      <c r="A13" s="136"/>
      <c r="B13" s="133"/>
      <c r="C13" s="133"/>
      <c r="D13" s="136"/>
      <c r="E13" s="136"/>
      <c r="F13" s="136"/>
      <c r="G13" s="128" t="s">
        <v>245</v>
      </c>
      <c r="H13" s="129" t="s">
        <v>256</v>
      </c>
      <c r="I13" s="136"/>
      <c r="J13" s="133"/>
      <c r="K13" s="113" t="s">
        <v>233</v>
      </c>
      <c r="L13" s="113" t="s">
        <v>110</v>
      </c>
      <c r="M13" s="114" t="s">
        <v>236</v>
      </c>
    </row>
    <row r="14" spans="1:13" s="130" customFormat="1" x14ac:dyDescent="0.25">
      <c r="A14" s="136"/>
      <c r="B14" s="133"/>
      <c r="C14" s="133"/>
      <c r="D14" s="136"/>
      <c r="E14" s="136"/>
      <c r="F14" s="136"/>
      <c r="G14" s="128" t="s">
        <v>276</v>
      </c>
      <c r="H14" s="129" t="s">
        <v>255</v>
      </c>
      <c r="I14" s="136"/>
      <c r="J14" s="133"/>
      <c r="K14" s="113" t="s">
        <v>128</v>
      </c>
      <c r="L14" s="113" t="s">
        <v>199</v>
      </c>
      <c r="M14" s="114" t="s">
        <v>240</v>
      </c>
    </row>
    <row r="15" spans="1:13" s="130" customFormat="1" ht="60" x14ac:dyDescent="0.25">
      <c r="A15" s="136"/>
      <c r="B15" s="133"/>
      <c r="C15" s="133"/>
      <c r="D15" s="136"/>
      <c r="E15" s="136"/>
      <c r="F15" s="136"/>
      <c r="G15" s="128" t="s">
        <v>247</v>
      </c>
      <c r="H15" s="129" t="s">
        <v>252</v>
      </c>
      <c r="I15" s="136"/>
      <c r="J15" s="133"/>
      <c r="K15" s="114"/>
      <c r="L15" s="114"/>
      <c r="M15" s="114" t="s">
        <v>239</v>
      </c>
    </row>
    <row r="16" spans="1:13" s="130" customFormat="1" ht="35.25" customHeight="1" x14ac:dyDescent="0.25">
      <c r="A16" s="136"/>
      <c r="B16" s="133"/>
      <c r="C16" s="133"/>
      <c r="D16" s="136"/>
      <c r="E16" s="136"/>
      <c r="F16" s="136"/>
      <c r="G16" s="128" t="s">
        <v>246</v>
      </c>
      <c r="H16" s="129" t="s">
        <v>251</v>
      </c>
      <c r="I16" s="136"/>
      <c r="J16" s="133"/>
      <c r="K16" s="114"/>
      <c r="L16" s="114"/>
      <c r="M16" s="113" t="s">
        <v>232</v>
      </c>
    </row>
    <row r="17" spans="1:13" s="130" customFormat="1" ht="18" customHeight="1" x14ac:dyDescent="0.25">
      <c r="A17" s="136"/>
      <c r="B17" s="133"/>
      <c r="C17" s="133"/>
      <c r="D17" s="136"/>
      <c r="E17" s="136"/>
      <c r="F17" s="136"/>
      <c r="G17" s="131" t="s">
        <v>257</v>
      </c>
      <c r="H17" s="129" t="s">
        <v>253</v>
      </c>
      <c r="I17" s="136"/>
      <c r="J17" s="133"/>
      <c r="K17" s="114"/>
      <c r="L17" s="114"/>
      <c r="M17" s="114"/>
    </row>
    <row r="18" spans="1:13" s="130" customFormat="1" x14ac:dyDescent="0.25">
      <c r="A18" s="136"/>
      <c r="B18" s="133"/>
      <c r="C18" s="133"/>
      <c r="D18" s="136"/>
      <c r="E18" s="136"/>
      <c r="F18" s="136"/>
      <c r="G18" s="128" t="s">
        <v>277</v>
      </c>
      <c r="H18" s="129" t="s">
        <v>248</v>
      </c>
      <c r="I18" s="136"/>
      <c r="J18" s="133"/>
      <c r="K18" s="114"/>
      <c r="L18" s="114"/>
      <c r="M18" s="114"/>
    </row>
    <row r="19" spans="1:13" s="109" customFormat="1" ht="30" x14ac:dyDescent="0.25">
      <c r="A19" s="137"/>
      <c r="B19" s="134"/>
      <c r="C19" s="134"/>
      <c r="D19" s="137"/>
      <c r="E19" s="137"/>
      <c r="F19" s="137"/>
      <c r="G19" s="128" t="s">
        <v>249</v>
      </c>
      <c r="H19" s="129" t="s">
        <v>250</v>
      </c>
      <c r="I19" s="137"/>
      <c r="J19" s="134"/>
      <c r="K19" s="118"/>
      <c r="L19" s="118"/>
      <c r="M19" s="118"/>
    </row>
    <row r="20" spans="1:13" ht="120" customHeight="1" x14ac:dyDescent="0.25">
      <c r="A20" s="152" t="s">
        <v>4</v>
      </c>
      <c r="B20" s="175">
        <v>5</v>
      </c>
      <c r="C20" s="181" t="s">
        <v>5</v>
      </c>
      <c r="D20" s="199" t="s">
        <v>21</v>
      </c>
      <c r="E20" s="198" t="s">
        <v>7</v>
      </c>
      <c r="F20" s="87" t="s">
        <v>10</v>
      </c>
      <c r="G20" s="21" t="s">
        <v>11</v>
      </c>
      <c r="H20" s="197" t="s">
        <v>265</v>
      </c>
      <c r="I20" s="197" t="s">
        <v>200</v>
      </c>
      <c r="J20" s="181" t="s">
        <v>36</v>
      </c>
      <c r="K20" s="79" t="s">
        <v>107</v>
      </c>
      <c r="L20" s="75" t="s">
        <v>112</v>
      </c>
      <c r="M20" s="76"/>
    </row>
    <row r="21" spans="1:13" ht="30" x14ac:dyDescent="0.25">
      <c r="A21" s="153"/>
      <c r="B21" s="176"/>
      <c r="C21" s="181"/>
      <c r="D21" s="199"/>
      <c r="E21" s="198"/>
      <c r="F21" s="77" t="s">
        <v>12</v>
      </c>
      <c r="G21" s="78" t="s">
        <v>13</v>
      </c>
      <c r="H21" s="197"/>
      <c r="I21" s="197"/>
      <c r="J21" s="181"/>
      <c r="K21" s="75" t="s">
        <v>111</v>
      </c>
      <c r="L21" s="67" t="s">
        <v>199</v>
      </c>
      <c r="M21" s="76"/>
    </row>
    <row r="22" spans="1:13" ht="150" customHeight="1" x14ac:dyDescent="0.25">
      <c r="A22" s="153"/>
      <c r="B22" s="176"/>
      <c r="C22" s="181"/>
      <c r="D22" s="197" t="s">
        <v>82</v>
      </c>
      <c r="E22" s="198" t="s">
        <v>8</v>
      </c>
      <c r="F22" s="77" t="s">
        <v>14</v>
      </c>
      <c r="G22" s="78" t="s">
        <v>15</v>
      </c>
      <c r="H22" s="197" t="s">
        <v>266</v>
      </c>
      <c r="I22" s="197"/>
      <c r="J22" s="181"/>
      <c r="K22" s="75" t="s">
        <v>193</v>
      </c>
      <c r="L22" s="75" t="s">
        <v>110</v>
      </c>
      <c r="M22" s="76"/>
    </row>
    <row r="23" spans="1:13" ht="30" x14ac:dyDescent="0.25">
      <c r="A23" s="153"/>
      <c r="B23" s="176"/>
      <c r="C23" s="181"/>
      <c r="D23" s="197"/>
      <c r="E23" s="198"/>
      <c r="F23" s="77" t="s">
        <v>285</v>
      </c>
      <c r="G23" s="78" t="s">
        <v>16</v>
      </c>
      <c r="H23" s="197"/>
      <c r="I23" s="197"/>
      <c r="J23" s="181"/>
      <c r="K23" s="76"/>
      <c r="L23" s="76"/>
      <c r="M23" s="76"/>
    </row>
    <row r="24" spans="1:13" ht="45" x14ac:dyDescent="0.25">
      <c r="A24" s="153"/>
      <c r="B24" s="176"/>
      <c r="C24" s="181"/>
      <c r="D24" s="197"/>
      <c r="E24" s="200" t="s">
        <v>182</v>
      </c>
      <c r="F24" s="77" t="s">
        <v>17</v>
      </c>
      <c r="G24" s="78" t="s">
        <v>194</v>
      </c>
      <c r="H24" s="78" t="s">
        <v>267</v>
      </c>
      <c r="I24" s="197"/>
      <c r="J24" s="181"/>
      <c r="K24" s="76"/>
      <c r="L24" s="76"/>
      <c r="M24" s="76"/>
    </row>
    <row r="25" spans="1:13" ht="45" x14ac:dyDescent="0.25">
      <c r="A25" s="154"/>
      <c r="B25" s="177"/>
      <c r="C25" s="181"/>
      <c r="D25" s="197"/>
      <c r="E25" s="201"/>
      <c r="F25" s="86" t="s">
        <v>18</v>
      </c>
      <c r="G25" s="85" t="s">
        <v>19</v>
      </c>
      <c r="H25" s="85" t="s">
        <v>268</v>
      </c>
      <c r="I25" s="197"/>
      <c r="J25" s="181"/>
      <c r="K25" s="76"/>
      <c r="L25" s="76"/>
      <c r="M25" s="76"/>
    </row>
    <row r="26" spans="1:13" s="109" customFormat="1" ht="60" customHeight="1" x14ac:dyDescent="0.25">
      <c r="A26" s="138" t="s">
        <v>23</v>
      </c>
      <c r="B26" s="144">
        <v>6</v>
      </c>
      <c r="C26" s="170" t="s">
        <v>24</v>
      </c>
      <c r="D26" s="171" t="s">
        <v>25</v>
      </c>
      <c r="E26" s="173" t="s">
        <v>195</v>
      </c>
      <c r="F26" s="149" t="s">
        <v>27</v>
      </c>
      <c r="G26" s="126" t="s">
        <v>28</v>
      </c>
      <c r="H26" s="155" t="s">
        <v>30</v>
      </c>
      <c r="I26" s="155" t="s">
        <v>37</v>
      </c>
      <c r="J26" s="170" t="s">
        <v>36</v>
      </c>
      <c r="K26" s="113" t="s">
        <v>107</v>
      </c>
      <c r="L26" s="113" t="s">
        <v>112</v>
      </c>
      <c r="M26" s="114"/>
    </row>
    <row r="27" spans="1:13" s="109" customFormat="1" ht="30" x14ac:dyDescent="0.25">
      <c r="A27" s="139"/>
      <c r="B27" s="145"/>
      <c r="C27" s="170"/>
      <c r="D27" s="172"/>
      <c r="E27" s="174"/>
      <c r="F27" s="151"/>
      <c r="G27" s="119" t="s">
        <v>29</v>
      </c>
      <c r="H27" s="155"/>
      <c r="I27" s="155"/>
      <c r="J27" s="170"/>
      <c r="K27" s="113" t="s">
        <v>111</v>
      </c>
      <c r="L27" s="114"/>
      <c r="M27" s="114"/>
    </row>
    <row r="28" spans="1:13" s="109" customFormat="1" ht="75" x14ac:dyDescent="0.25">
      <c r="A28" s="140"/>
      <c r="B28" s="146"/>
      <c r="C28" s="170"/>
      <c r="D28" s="110" t="s">
        <v>26</v>
      </c>
      <c r="E28" s="127" t="s">
        <v>31</v>
      </c>
      <c r="F28" s="110" t="s">
        <v>32</v>
      </c>
      <c r="G28" s="110" t="s">
        <v>33</v>
      </c>
      <c r="H28" s="115" t="s">
        <v>34</v>
      </c>
      <c r="I28" s="155"/>
      <c r="J28" s="170"/>
      <c r="K28" s="117" t="s">
        <v>128</v>
      </c>
      <c r="L28" s="118"/>
      <c r="M28" s="118"/>
    </row>
    <row r="29" spans="1:13" x14ac:dyDescent="0.25">
      <c r="A29" s="99" t="s">
        <v>117</v>
      </c>
      <c r="B29" s="100">
        <v>7</v>
      </c>
      <c r="C29" s="100" t="s">
        <v>121</v>
      </c>
      <c r="D29" s="8"/>
      <c r="E29" s="84" t="s">
        <v>272</v>
      </c>
      <c r="F29" s="3"/>
      <c r="G29" s="3"/>
      <c r="H29" s="27"/>
      <c r="I29" s="8"/>
      <c r="J29" s="8"/>
      <c r="K29" s="8"/>
      <c r="L29" s="8"/>
      <c r="M29" s="16"/>
    </row>
    <row r="30" spans="1:13" s="109" customFormat="1" ht="75" customHeight="1" x14ac:dyDescent="0.25">
      <c r="A30" s="138" t="s">
        <v>38</v>
      </c>
      <c r="B30" s="159">
        <v>8</v>
      </c>
      <c r="C30" s="144" t="s">
        <v>39</v>
      </c>
      <c r="D30" s="164" t="s">
        <v>217</v>
      </c>
      <c r="E30" s="165" t="s">
        <v>212</v>
      </c>
      <c r="F30" s="155" t="s">
        <v>40</v>
      </c>
      <c r="G30" s="110" t="s">
        <v>216</v>
      </c>
      <c r="H30" s="163" t="s">
        <v>42</v>
      </c>
      <c r="I30" s="149" t="s">
        <v>45</v>
      </c>
      <c r="J30" s="144" t="s">
        <v>36</v>
      </c>
      <c r="K30" s="111" t="s">
        <v>107</v>
      </c>
      <c r="L30" s="111" t="s">
        <v>112</v>
      </c>
      <c r="M30" s="112"/>
    </row>
    <row r="31" spans="1:13" s="109" customFormat="1" ht="51.75" customHeight="1" x14ac:dyDescent="0.25">
      <c r="A31" s="139"/>
      <c r="B31" s="160"/>
      <c r="C31" s="145"/>
      <c r="D31" s="164"/>
      <c r="E31" s="165"/>
      <c r="F31" s="155"/>
      <c r="G31" s="110" t="s">
        <v>44</v>
      </c>
      <c r="H31" s="163"/>
      <c r="I31" s="150"/>
      <c r="J31" s="145"/>
      <c r="K31" s="113" t="s">
        <v>111</v>
      </c>
      <c r="L31" s="111" t="s">
        <v>199</v>
      </c>
      <c r="M31" s="114"/>
    </row>
    <row r="32" spans="1:13" s="109" customFormat="1" ht="92.25" customHeight="1" x14ac:dyDescent="0.25">
      <c r="A32" s="139"/>
      <c r="B32" s="160"/>
      <c r="C32" s="145"/>
      <c r="D32" s="147" t="s">
        <v>26</v>
      </c>
      <c r="E32" s="149" t="s">
        <v>213</v>
      </c>
      <c r="F32" s="115" t="s">
        <v>215</v>
      </c>
      <c r="G32" s="115" t="s">
        <v>41</v>
      </c>
      <c r="H32" s="116" t="s">
        <v>43</v>
      </c>
      <c r="I32" s="150"/>
      <c r="J32" s="145"/>
      <c r="K32" s="113" t="s">
        <v>128</v>
      </c>
      <c r="L32" s="114"/>
      <c r="M32" s="114"/>
    </row>
    <row r="33" spans="1:13" s="109" customFormat="1" ht="59.25" customHeight="1" x14ac:dyDescent="0.25">
      <c r="A33" s="140"/>
      <c r="B33" s="161"/>
      <c r="C33" s="146"/>
      <c r="D33" s="148"/>
      <c r="E33" s="151"/>
      <c r="F33" s="115" t="s">
        <v>214</v>
      </c>
      <c r="G33" s="110" t="s">
        <v>218</v>
      </c>
      <c r="H33" s="115" t="s">
        <v>219</v>
      </c>
      <c r="I33" s="151"/>
      <c r="J33" s="146"/>
      <c r="K33" s="117"/>
      <c r="L33" s="118"/>
      <c r="M33" s="118"/>
    </row>
    <row r="34" spans="1:13" ht="63.75" customHeight="1" x14ac:dyDescent="0.25">
      <c r="A34" s="162" t="s">
        <v>46</v>
      </c>
      <c r="B34" s="158">
        <v>9</v>
      </c>
      <c r="C34" s="158" t="s">
        <v>24</v>
      </c>
      <c r="D34" s="156" t="s">
        <v>47</v>
      </c>
      <c r="E34" s="168" t="s">
        <v>60</v>
      </c>
      <c r="F34" s="3" t="s">
        <v>49</v>
      </c>
      <c r="G34" s="3" t="s">
        <v>55</v>
      </c>
      <c r="H34" s="156" t="s">
        <v>258</v>
      </c>
      <c r="I34" s="166" t="s">
        <v>58</v>
      </c>
      <c r="J34" s="156" t="s">
        <v>59</v>
      </c>
      <c r="K34" s="66" t="s">
        <v>107</v>
      </c>
      <c r="L34" s="66" t="s">
        <v>112</v>
      </c>
      <c r="M34" s="67" t="s">
        <v>181</v>
      </c>
    </row>
    <row r="35" spans="1:13" ht="90" x14ac:dyDescent="0.25">
      <c r="A35" s="162"/>
      <c r="B35" s="158"/>
      <c r="C35" s="158"/>
      <c r="D35" s="156"/>
      <c r="E35" s="169"/>
      <c r="F35" s="3" t="s">
        <v>50</v>
      </c>
      <c r="G35" s="3" t="s">
        <v>196</v>
      </c>
      <c r="H35" s="156"/>
      <c r="I35" s="196"/>
      <c r="J35" s="156"/>
      <c r="K35" s="65" t="s">
        <v>111</v>
      </c>
      <c r="M35" s="17"/>
    </row>
    <row r="36" spans="1:13" ht="60" customHeight="1" x14ac:dyDescent="0.25">
      <c r="A36" s="162"/>
      <c r="B36" s="158"/>
      <c r="C36" s="158"/>
      <c r="D36" s="157" t="s">
        <v>48</v>
      </c>
      <c r="E36" s="166" t="s">
        <v>61</v>
      </c>
      <c r="F36" s="13" t="s">
        <v>51</v>
      </c>
      <c r="G36" s="3" t="s">
        <v>197</v>
      </c>
      <c r="H36" s="156" t="s">
        <v>259</v>
      </c>
      <c r="I36" s="196"/>
      <c r="J36" s="156"/>
      <c r="K36" s="64" t="s">
        <v>128</v>
      </c>
      <c r="L36" s="64" t="s">
        <v>110</v>
      </c>
      <c r="M36" s="17"/>
    </row>
    <row r="37" spans="1:13" ht="45" x14ac:dyDescent="0.25">
      <c r="A37" s="162"/>
      <c r="B37" s="158"/>
      <c r="C37" s="158"/>
      <c r="D37" s="157"/>
      <c r="E37" s="167"/>
      <c r="F37" s="13" t="s">
        <v>52</v>
      </c>
      <c r="G37" s="3" t="s">
        <v>56</v>
      </c>
      <c r="H37" s="156"/>
      <c r="I37" s="196"/>
      <c r="J37" s="156"/>
      <c r="K37" s="17"/>
      <c r="L37" s="19"/>
      <c r="M37" s="17"/>
    </row>
    <row r="38" spans="1:13" ht="60" x14ac:dyDescent="0.25">
      <c r="A38" s="162"/>
      <c r="B38" s="158"/>
      <c r="C38" s="158"/>
      <c r="D38" s="157"/>
      <c r="E38" s="4" t="s">
        <v>62</v>
      </c>
      <c r="F38" s="3" t="s">
        <v>53</v>
      </c>
      <c r="G38" s="3" t="s">
        <v>57</v>
      </c>
      <c r="H38" s="4" t="s">
        <v>260</v>
      </c>
      <c r="I38" s="196"/>
      <c r="J38" s="156"/>
      <c r="K38" s="17"/>
      <c r="L38" s="19"/>
      <c r="M38" s="17"/>
    </row>
    <row r="39" spans="1:13" ht="90" x14ac:dyDescent="0.25">
      <c r="A39" s="162"/>
      <c r="B39" s="158"/>
      <c r="C39" s="158"/>
      <c r="D39" s="157"/>
      <c r="E39" s="5" t="s">
        <v>63</v>
      </c>
      <c r="F39" s="3" t="s">
        <v>54</v>
      </c>
      <c r="G39" s="3" t="s">
        <v>198</v>
      </c>
      <c r="H39" s="5" t="s">
        <v>261</v>
      </c>
      <c r="I39" s="169"/>
      <c r="J39" s="156"/>
      <c r="K39" s="18"/>
      <c r="L39" s="20"/>
      <c r="M39" s="18"/>
    </row>
    <row r="40" spans="1:13" s="109" customFormat="1" ht="120" customHeight="1" x14ac:dyDescent="0.25">
      <c r="A40" s="195" t="s">
        <v>85</v>
      </c>
      <c r="B40" s="170">
        <v>10</v>
      </c>
      <c r="C40" s="170" t="s">
        <v>86</v>
      </c>
      <c r="D40" s="155" t="s">
        <v>87</v>
      </c>
      <c r="E40" s="110" t="s">
        <v>88</v>
      </c>
      <c r="F40" s="115" t="s">
        <v>90</v>
      </c>
      <c r="G40" s="119" t="s">
        <v>91</v>
      </c>
      <c r="H40" s="115" t="s">
        <v>269</v>
      </c>
      <c r="I40" s="155" t="s">
        <v>94</v>
      </c>
      <c r="J40" s="195" t="s">
        <v>36</v>
      </c>
      <c r="K40" s="120" t="s">
        <v>107</v>
      </c>
      <c r="L40" s="111" t="s">
        <v>199</v>
      </c>
      <c r="M40" s="111" t="s">
        <v>181</v>
      </c>
    </row>
    <row r="41" spans="1:13" s="109" customFormat="1" ht="45" x14ac:dyDescent="0.25">
      <c r="A41" s="195"/>
      <c r="B41" s="170"/>
      <c r="C41" s="170"/>
      <c r="D41" s="155"/>
      <c r="E41" s="110" t="s">
        <v>89</v>
      </c>
      <c r="F41" s="115" t="s">
        <v>92</v>
      </c>
      <c r="G41" s="119" t="s">
        <v>93</v>
      </c>
      <c r="H41" s="115" t="s">
        <v>270</v>
      </c>
      <c r="I41" s="155"/>
      <c r="J41" s="195"/>
      <c r="K41" s="121" t="s">
        <v>111</v>
      </c>
      <c r="L41" s="117" t="s">
        <v>112</v>
      </c>
      <c r="M41" s="118"/>
    </row>
    <row r="42" spans="1:13" ht="60" customHeight="1" x14ac:dyDescent="0.25">
      <c r="A42" s="205" t="s">
        <v>95</v>
      </c>
      <c r="B42" s="202">
        <v>11</v>
      </c>
      <c r="C42" s="202" t="s">
        <v>96</v>
      </c>
      <c r="D42" s="156" t="s">
        <v>97</v>
      </c>
      <c r="E42" s="157" t="s">
        <v>99</v>
      </c>
      <c r="F42" s="156" t="s">
        <v>184</v>
      </c>
      <c r="G42" s="13" t="s">
        <v>101</v>
      </c>
      <c r="H42" s="156" t="s">
        <v>102</v>
      </c>
      <c r="I42" s="205" t="s">
        <v>104</v>
      </c>
      <c r="J42" s="208" t="s">
        <v>36</v>
      </c>
      <c r="K42" s="67" t="s">
        <v>107</v>
      </c>
      <c r="L42" s="67" t="s">
        <v>110</v>
      </c>
      <c r="M42" s="16"/>
    </row>
    <row r="43" spans="1:13" ht="30" x14ac:dyDescent="0.25">
      <c r="A43" s="206"/>
      <c r="B43" s="203"/>
      <c r="C43" s="203"/>
      <c r="D43" s="156"/>
      <c r="E43" s="157"/>
      <c r="F43" s="156"/>
      <c r="G43" s="13" t="s">
        <v>186</v>
      </c>
      <c r="H43" s="156"/>
      <c r="I43" s="206"/>
      <c r="J43" s="209"/>
      <c r="K43" s="65" t="s">
        <v>111</v>
      </c>
      <c r="L43" s="65" t="s">
        <v>112</v>
      </c>
      <c r="M43" s="17"/>
    </row>
    <row r="44" spans="1:13" ht="60" x14ac:dyDescent="0.25">
      <c r="A44" s="206"/>
      <c r="B44" s="203"/>
      <c r="C44" s="203"/>
      <c r="D44" s="202" t="s">
        <v>98</v>
      </c>
      <c r="E44" s="3" t="s">
        <v>100</v>
      </c>
      <c r="F44" s="5" t="s">
        <v>92</v>
      </c>
      <c r="G44" s="13" t="s">
        <v>125</v>
      </c>
      <c r="H44" s="5" t="s">
        <v>126</v>
      </c>
      <c r="I44" s="206"/>
      <c r="J44" s="209"/>
      <c r="K44" s="65" t="s">
        <v>128</v>
      </c>
      <c r="L44" s="17"/>
      <c r="M44" s="17"/>
    </row>
    <row r="45" spans="1:13" ht="59.25" customHeight="1" x14ac:dyDescent="0.25">
      <c r="A45" s="206"/>
      <c r="B45" s="203"/>
      <c r="C45" s="203"/>
      <c r="D45" s="203"/>
      <c r="E45" s="166" t="s">
        <v>183</v>
      </c>
      <c r="F45" s="205" t="s">
        <v>185</v>
      </c>
      <c r="G45" s="96" t="s">
        <v>187</v>
      </c>
      <c r="H45" s="166" t="s">
        <v>103</v>
      </c>
      <c r="I45" s="206"/>
      <c r="J45" s="209"/>
      <c r="K45" s="17"/>
      <c r="L45" s="17"/>
      <c r="M45" s="17"/>
    </row>
    <row r="46" spans="1:13" x14ac:dyDescent="0.25">
      <c r="A46" s="207"/>
      <c r="B46" s="204"/>
      <c r="C46" s="204"/>
      <c r="D46" s="204"/>
      <c r="E46" s="167"/>
      <c r="F46" s="207"/>
      <c r="G46" s="8" t="s">
        <v>188</v>
      </c>
      <c r="H46" s="167"/>
      <c r="I46" s="207"/>
      <c r="J46" s="210"/>
      <c r="K46" s="18"/>
      <c r="L46" s="18"/>
      <c r="M46" s="18"/>
    </row>
    <row r="47" spans="1:13" s="109" customFormat="1" ht="116.25" customHeight="1" x14ac:dyDescent="0.25">
      <c r="A47" s="141" t="s">
        <v>159</v>
      </c>
      <c r="B47" s="144">
        <v>12</v>
      </c>
      <c r="C47" s="144" t="s">
        <v>39</v>
      </c>
      <c r="D47" s="138" t="s">
        <v>97</v>
      </c>
      <c r="E47" s="138" t="s">
        <v>286</v>
      </c>
      <c r="F47" s="138" t="s">
        <v>243</v>
      </c>
      <c r="G47" s="122" t="s">
        <v>220</v>
      </c>
      <c r="H47" s="115" t="s">
        <v>278</v>
      </c>
      <c r="I47" s="138" t="s">
        <v>230</v>
      </c>
      <c r="J47" s="141" t="s">
        <v>231</v>
      </c>
      <c r="K47" s="111" t="s">
        <v>107</v>
      </c>
      <c r="L47" s="120" t="s">
        <v>110</v>
      </c>
      <c r="M47" s="111" t="s">
        <v>232</v>
      </c>
    </row>
    <row r="48" spans="1:13" s="109" customFormat="1" ht="195" customHeight="1" x14ac:dyDescent="0.25">
      <c r="A48" s="142"/>
      <c r="B48" s="145"/>
      <c r="C48" s="145"/>
      <c r="D48" s="139"/>
      <c r="E48" s="139"/>
      <c r="F48" s="139"/>
      <c r="G48" s="122" t="s">
        <v>279</v>
      </c>
      <c r="H48" s="115" t="s">
        <v>280</v>
      </c>
      <c r="I48" s="139"/>
      <c r="J48" s="142"/>
      <c r="K48" s="113" t="s">
        <v>233</v>
      </c>
      <c r="L48" s="120" t="s">
        <v>199</v>
      </c>
      <c r="M48" s="113" t="s">
        <v>275</v>
      </c>
    </row>
    <row r="49" spans="1:13" s="109" customFormat="1" ht="45" x14ac:dyDescent="0.25">
      <c r="A49" s="142"/>
      <c r="B49" s="145"/>
      <c r="C49" s="145"/>
      <c r="D49" s="139"/>
      <c r="E49" s="139"/>
      <c r="F49" s="139"/>
      <c r="G49" s="122" t="s">
        <v>281</v>
      </c>
      <c r="H49" s="115" t="s">
        <v>228</v>
      </c>
      <c r="I49" s="139"/>
      <c r="J49" s="142"/>
      <c r="K49" s="113" t="s">
        <v>282</v>
      </c>
      <c r="L49" s="123" t="s">
        <v>241</v>
      </c>
      <c r="M49" s="113" t="s">
        <v>181</v>
      </c>
    </row>
    <row r="50" spans="1:13" s="109" customFormat="1" ht="96" customHeight="1" x14ac:dyDescent="0.35">
      <c r="A50" s="142"/>
      <c r="B50" s="145"/>
      <c r="C50" s="145"/>
      <c r="D50" s="139"/>
      <c r="E50" s="139"/>
      <c r="F50" s="139"/>
      <c r="G50" s="122" t="s">
        <v>283</v>
      </c>
      <c r="H50" s="115" t="s">
        <v>237</v>
      </c>
      <c r="I50" s="139"/>
      <c r="J50" s="142"/>
      <c r="K50" s="114" t="s">
        <v>234</v>
      </c>
      <c r="L50" s="123" t="s">
        <v>235</v>
      </c>
      <c r="M50" s="114" t="s">
        <v>238</v>
      </c>
    </row>
    <row r="51" spans="1:13" s="109" customFormat="1" ht="60" x14ac:dyDescent="0.25">
      <c r="A51" s="142"/>
      <c r="B51" s="145"/>
      <c r="C51" s="145"/>
      <c r="D51" s="139"/>
      <c r="E51" s="139"/>
      <c r="F51" s="139"/>
      <c r="G51" s="122" t="s">
        <v>221</v>
      </c>
      <c r="H51" s="115" t="s">
        <v>284</v>
      </c>
      <c r="I51" s="139"/>
      <c r="J51" s="142"/>
      <c r="K51" s="114"/>
      <c r="L51" s="123"/>
      <c r="M51" s="114" t="s">
        <v>239</v>
      </c>
    </row>
    <row r="52" spans="1:13" s="109" customFormat="1" ht="36.75" customHeight="1" x14ac:dyDescent="0.25">
      <c r="A52" s="142"/>
      <c r="B52" s="145"/>
      <c r="C52" s="145"/>
      <c r="D52" s="139"/>
      <c r="E52" s="139"/>
      <c r="F52" s="139"/>
      <c r="G52" s="110" t="s">
        <v>222</v>
      </c>
      <c r="H52" s="124" t="s">
        <v>226</v>
      </c>
      <c r="I52" s="139"/>
      <c r="J52" s="142"/>
      <c r="K52" s="114"/>
      <c r="L52" s="123"/>
      <c r="M52" s="114" t="s">
        <v>236</v>
      </c>
    </row>
    <row r="53" spans="1:13" s="109" customFormat="1" ht="52.5" customHeight="1" x14ac:dyDescent="0.25">
      <c r="A53" s="142"/>
      <c r="B53" s="145"/>
      <c r="C53" s="145"/>
      <c r="D53" s="139"/>
      <c r="E53" s="139"/>
      <c r="F53" s="139"/>
      <c r="G53" s="110" t="s">
        <v>223</v>
      </c>
      <c r="H53" s="115" t="s">
        <v>227</v>
      </c>
      <c r="I53" s="139"/>
      <c r="J53" s="142"/>
      <c r="K53" s="114"/>
      <c r="L53" s="123"/>
      <c r="M53" s="114" t="s">
        <v>240</v>
      </c>
    </row>
    <row r="54" spans="1:13" s="109" customFormat="1" ht="27" customHeight="1" x14ac:dyDescent="0.25">
      <c r="A54" s="142"/>
      <c r="B54" s="145"/>
      <c r="C54" s="145"/>
      <c r="D54" s="139"/>
      <c r="E54" s="139"/>
      <c r="F54" s="139"/>
      <c r="G54" s="110" t="s">
        <v>224</v>
      </c>
      <c r="H54" s="124" t="s">
        <v>229</v>
      </c>
      <c r="I54" s="139"/>
      <c r="J54" s="142"/>
      <c r="K54" s="114"/>
      <c r="L54" s="123"/>
      <c r="M54" s="114"/>
    </row>
    <row r="55" spans="1:13" s="109" customFormat="1" ht="68.25" customHeight="1" x14ac:dyDescent="0.25">
      <c r="A55" s="143"/>
      <c r="B55" s="146"/>
      <c r="C55" s="146"/>
      <c r="D55" s="140"/>
      <c r="E55" s="140"/>
      <c r="F55" s="140"/>
      <c r="G55" s="110" t="s">
        <v>225</v>
      </c>
      <c r="H55" s="115" t="s">
        <v>284</v>
      </c>
      <c r="I55" s="140"/>
      <c r="J55" s="143"/>
      <c r="K55" s="118"/>
      <c r="L55" s="125"/>
      <c r="M55" s="118"/>
    </row>
    <row r="56" spans="1:13" x14ac:dyDescent="0.25">
      <c r="A56" s="233" t="s">
        <v>119</v>
      </c>
      <c r="B56" s="101">
        <v>13</v>
      </c>
      <c r="C56" s="101" t="s">
        <v>86</v>
      </c>
      <c r="D56" s="8"/>
      <c r="E56" s="8"/>
      <c r="F56" s="3"/>
      <c r="G56" s="3"/>
      <c r="H56" s="102"/>
      <c r="I56" s="8"/>
      <c r="J56" s="8"/>
      <c r="K56" s="8"/>
      <c r="L56" s="8"/>
      <c r="M56" s="8"/>
    </row>
  </sheetData>
  <mergeCells count="94">
    <mergeCell ref="J42:J46"/>
    <mergeCell ref="E45:E46"/>
    <mergeCell ref="D44:D46"/>
    <mergeCell ref="C42:C46"/>
    <mergeCell ref="F45:F46"/>
    <mergeCell ref="H45:H46"/>
    <mergeCell ref="I42:I46"/>
    <mergeCell ref="E20:E21"/>
    <mergeCell ref="E22:E23"/>
    <mergeCell ref="D20:D21"/>
    <mergeCell ref="D22:D25"/>
    <mergeCell ref="E24:E25"/>
    <mergeCell ref="E7:E8"/>
    <mergeCell ref="I4:I11"/>
    <mergeCell ref="J4:J11"/>
    <mergeCell ref="I40:I41"/>
    <mergeCell ref="J40:J41"/>
    <mergeCell ref="I34:I39"/>
    <mergeCell ref="J34:J39"/>
    <mergeCell ref="I20:I25"/>
    <mergeCell ref="J20:J25"/>
    <mergeCell ref="H20:H21"/>
    <mergeCell ref="H22:H23"/>
    <mergeCell ref="H36:H37"/>
    <mergeCell ref="I26:I28"/>
    <mergeCell ref="J26:J28"/>
    <mergeCell ref="E32:E33"/>
    <mergeCell ref="J12:J19"/>
    <mergeCell ref="B20:B25"/>
    <mergeCell ref="C4:C11"/>
    <mergeCell ref="C20:C25"/>
    <mergeCell ref="H34:H35"/>
    <mergeCell ref="A4:A11"/>
    <mergeCell ref="B4:B11"/>
    <mergeCell ref="H4:H6"/>
    <mergeCell ref="H7:H8"/>
    <mergeCell ref="H9:H11"/>
    <mergeCell ref="F4:F6"/>
    <mergeCell ref="F7:F8"/>
    <mergeCell ref="F9:F11"/>
    <mergeCell ref="E9:E11"/>
    <mergeCell ref="D4:D6"/>
    <mergeCell ref="D7:D11"/>
    <mergeCell ref="E4:E6"/>
    <mergeCell ref="A26:A28"/>
    <mergeCell ref="C26:C28"/>
    <mergeCell ref="D26:D27"/>
    <mergeCell ref="E26:E27"/>
    <mergeCell ref="F26:F27"/>
    <mergeCell ref="B26:B28"/>
    <mergeCell ref="A20:A25"/>
    <mergeCell ref="H26:H27"/>
    <mergeCell ref="D34:D35"/>
    <mergeCell ref="D36:D39"/>
    <mergeCell ref="C34:C39"/>
    <mergeCell ref="C30:C33"/>
    <mergeCell ref="B30:B33"/>
    <mergeCell ref="A30:A33"/>
    <mergeCell ref="A34:A39"/>
    <mergeCell ref="H30:H31"/>
    <mergeCell ref="D30:D31"/>
    <mergeCell ref="E30:E31"/>
    <mergeCell ref="F30:F31"/>
    <mergeCell ref="B34:B39"/>
    <mergeCell ref="E36:E37"/>
    <mergeCell ref="E34:E35"/>
    <mergeCell ref="B47:B55"/>
    <mergeCell ref="A47:A55"/>
    <mergeCell ref="D32:D33"/>
    <mergeCell ref="I30:I33"/>
    <mergeCell ref="J30:J33"/>
    <mergeCell ref="F47:F55"/>
    <mergeCell ref="C40:C41"/>
    <mergeCell ref="A40:A41"/>
    <mergeCell ref="B40:B41"/>
    <mergeCell ref="H42:H43"/>
    <mergeCell ref="F42:F43"/>
    <mergeCell ref="E42:E43"/>
    <mergeCell ref="D42:D43"/>
    <mergeCell ref="B42:B46"/>
    <mergeCell ref="A42:A46"/>
    <mergeCell ref="D40:D41"/>
    <mergeCell ref="I47:I55"/>
    <mergeCell ref="J47:J55"/>
    <mergeCell ref="E47:E55"/>
    <mergeCell ref="D47:D55"/>
    <mergeCell ref="C47:C55"/>
    <mergeCell ref="B12:B19"/>
    <mergeCell ref="A12:A19"/>
    <mergeCell ref="I12:I19"/>
    <mergeCell ref="F12:F19"/>
    <mergeCell ref="E12:E19"/>
    <mergeCell ref="D12:D19"/>
    <mergeCell ref="C12:C19"/>
  </mergeCells>
  <hyperlinks>
    <hyperlink ref="K4" r:id="rId1"/>
    <hyperlink ref="K6" r:id="rId2" display="Photopoints"/>
    <hyperlink ref="K5" r:id="rId3"/>
    <hyperlink ref="L4" r:id="rId4" display="Vegetaion Surveys"/>
    <hyperlink ref="L5" r:id="rId5"/>
    <hyperlink ref="K20" r:id="rId6"/>
    <hyperlink ref="K21" r:id="rId7"/>
    <hyperlink ref="K22" r:id="rId8" display="Sedement Accreation"/>
    <hyperlink ref="L20" r:id="rId9"/>
    <hyperlink ref="L22" r:id="rId10"/>
    <hyperlink ref="K28" r:id="rId11" display="Photopoints"/>
    <hyperlink ref="K27" r:id="rId12"/>
    <hyperlink ref="K26" r:id="rId13"/>
    <hyperlink ref="L26" r:id="rId14"/>
    <hyperlink ref="K32" r:id="rId15" display="Photopoints"/>
    <hyperlink ref="K31" r:id="rId16"/>
    <hyperlink ref="K30" r:id="rId17"/>
    <hyperlink ref="L30" r:id="rId18"/>
    <hyperlink ref="K36" r:id="rId19" display="Photopoints"/>
    <hyperlink ref="K35" r:id="rId20"/>
    <hyperlink ref="K34" r:id="rId21"/>
    <hyperlink ref="L34" r:id="rId22"/>
    <hyperlink ref="L36" r:id="rId23"/>
    <hyperlink ref="K40" r:id="rId24"/>
    <hyperlink ref="K41" r:id="rId25"/>
    <hyperlink ref="L41" r:id="rId26"/>
    <hyperlink ref="L40" r:id="rId27" display="Macro Invetertabrate Sampling"/>
    <hyperlink ref="K42" r:id="rId28"/>
    <hyperlink ref="M34" r:id="rId29" display="Pit tag array"/>
    <hyperlink ref="M40" r:id="rId30" display="Pit tag array"/>
    <hyperlink ref="L43" r:id="rId31"/>
    <hyperlink ref="K44" r:id="rId32" display="Photopoints"/>
    <hyperlink ref="K43" r:id="rId33"/>
    <hyperlink ref="L42" r:id="rId34"/>
    <hyperlink ref="L21" r:id="rId35" display="Macro Invetertabrate Sampling"/>
    <hyperlink ref="L31" r:id="rId36" display="Macro Invetertabrate Sampling"/>
    <hyperlink ref="K47" r:id="rId37"/>
    <hyperlink ref="K49" r:id="rId38" display="Photopoints"/>
    <hyperlink ref="K48" r:id="rId39" display="Water Temperature"/>
    <hyperlink ref="L47" r:id="rId40"/>
    <hyperlink ref="L48" r:id="rId41" display="Macro Invetertabrate Sampling"/>
    <hyperlink ref="M47" r:id="rId42"/>
    <hyperlink ref="M48" r:id="rId43" display="Genetic Stock Indetification"/>
    <hyperlink ref="M49" r:id="rId44" display="Pit tag array"/>
    <hyperlink ref="K12" r:id="rId45"/>
    <hyperlink ref="K14" r:id="rId46" display="Photopoints"/>
    <hyperlink ref="K13" r:id="rId47" display="Water Temperature"/>
    <hyperlink ref="L12" r:id="rId48" display="Vegetaion Surveys"/>
    <hyperlink ref="L13" r:id="rId49"/>
    <hyperlink ref="L14" r:id="rId50" display="Macro Invetertabrate Sampling"/>
    <hyperlink ref="M12" r:id="rId51" display="Genetic Stock Indetification"/>
    <hyperlink ref="M16" r:id="rId52"/>
  </hyperlinks>
  <pageMargins left="0.7" right="0.7" top="0.75" bottom="0.75" header="0.3" footer="0.3"/>
  <pageSetup orientation="portrait" r:id="rId5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5"/>
  <sheetViews>
    <sheetView workbookViewId="0">
      <selection activeCell="D49" sqref="D49"/>
    </sheetView>
  </sheetViews>
  <sheetFormatPr defaultRowHeight="15" x14ac:dyDescent="0.25"/>
  <cols>
    <col min="1" max="1" width="7.42578125" bestFit="1" customWidth="1"/>
    <col min="2" max="2" width="30.5703125" bestFit="1" customWidth="1"/>
    <col min="3" max="3" width="8.85546875" bestFit="1" customWidth="1"/>
    <col min="4" max="4" width="25.7109375" customWidth="1"/>
    <col min="5" max="5" width="32.5703125" customWidth="1"/>
    <col min="6" max="6" width="39.85546875" bestFit="1" customWidth="1"/>
  </cols>
  <sheetData>
    <row r="1" spans="1:6" s="24" customFormat="1" ht="15.75" x14ac:dyDescent="0.25">
      <c r="A1" s="23" t="s">
        <v>22</v>
      </c>
      <c r="B1" s="23" t="s">
        <v>0</v>
      </c>
      <c r="C1" s="23" t="s">
        <v>1</v>
      </c>
      <c r="D1" s="25" t="s">
        <v>106</v>
      </c>
      <c r="E1" s="23" t="s">
        <v>105</v>
      </c>
      <c r="F1" s="25" t="s">
        <v>123</v>
      </c>
    </row>
    <row r="2" spans="1:6" x14ac:dyDescent="0.25">
      <c r="A2" s="14">
        <v>1</v>
      </c>
      <c r="B2" s="15" t="s">
        <v>120</v>
      </c>
      <c r="C2" s="14" t="s">
        <v>121</v>
      </c>
      <c r="D2" s="8"/>
      <c r="E2" s="8"/>
      <c r="F2" s="8"/>
    </row>
    <row r="3" spans="1:6" x14ac:dyDescent="0.25">
      <c r="A3" s="14">
        <v>2</v>
      </c>
      <c r="B3" s="15" t="s">
        <v>65</v>
      </c>
      <c r="C3" s="14" t="s">
        <v>39</v>
      </c>
      <c r="D3" s="8"/>
      <c r="E3" s="8"/>
      <c r="F3" s="8"/>
    </row>
    <row r="4" spans="1:6" x14ac:dyDescent="0.25">
      <c r="A4" s="211">
        <v>3</v>
      </c>
      <c r="B4" s="211" t="s">
        <v>66</v>
      </c>
      <c r="C4" s="213" t="s">
        <v>39</v>
      </c>
      <c r="D4" s="66" t="s">
        <v>107</v>
      </c>
      <c r="E4" s="65" t="s">
        <v>109</v>
      </c>
      <c r="F4" s="16"/>
    </row>
    <row r="5" spans="1:6" x14ac:dyDescent="0.25">
      <c r="A5" s="211"/>
      <c r="B5" s="211"/>
      <c r="C5" s="214"/>
      <c r="D5" s="65" t="s">
        <v>111</v>
      </c>
      <c r="E5" s="65" t="s">
        <v>110</v>
      </c>
      <c r="F5" s="17"/>
    </row>
    <row r="6" spans="1:6" x14ac:dyDescent="0.25">
      <c r="A6" s="211"/>
      <c r="B6" s="211"/>
      <c r="C6" s="214"/>
      <c r="D6" s="64" t="s">
        <v>108</v>
      </c>
      <c r="E6" s="17"/>
      <c r="F6" s="17"/>
    </row>
    <row r="7" spans="1:6" ht="15.75" customHeight="1" x14ac:dyDescent="0.25">
      <c r="A7" s="211"/>
      <c r="B7" s="211"/>
      <c r="C7" s="215"/>
      <c r="D7" s="17"/>
      <c r="F7" s="17"/>
    </row>
    <row r="8" spans="1:6" x14ac:dyDescent="0.25">
      <c r="A8" s="223">
        <v>4</v>
      </c>
      <c r="B8" s="213" t="s">
        <v>67</v>
      </c>
      <c r="C8" s="224" t="s">
        <v>122</v>
      </c>
      <c r="D8" s="73" t="s">
        <v>107</v>
      </c>
      <c r="E8" s="226" t="s">
        <v>191</v>
      </c>
      <c r="F8" s="73" t="s">
        <v>275</v>
      </c>
    </row>
    <row r="9" spans="1:6" x14ac:dyDescent="0.25">
      <c r="A9" s="228"/>
      <c r="B9" s="214"/>
      <c r="C9" s="225"/>
      <c r="D9" s="75" t="s">
        <v>233</v>
      </c>
      <c r="E9" s="227" t="s">
        <v>110</v>
      </c>
      <c r="F9" s="76" t="s">
        <v>236</v>
      </c>
    </row>
    <row r="10" spans="1:6" x14ac:dyDescent="0.25">
      <c r="A10" s="228"/>
      <c r="B10" s="214"/>
      <c r="C10" s="225"/>
      <c r="D10" s="75" t="s">
        <v>128</v>
      </c>
      <c r="E10" s="227" t="s">
        <v>199</v>
      </c>
      <c r="F10" s="76" t="s">
        <v>240</v>
      </c>
    </row>
    <row r="11" spans="1:6" x14ac:dyDescent="0.25">
      <c r="A11" s="228"/>
      <c r="B11" s="214"/>
      <c r="C11" s="225"/>
      <c r="D11" s="76"/>
      <c r="E11" s="222"/>
      <c r="F11" s="76" t="s">
        <v>239</v>
      </c>
    </row>
    <row r="12" spans="1:6" x14ac:dyDescent="0.25">
      <c r="A12" s="229"/>
      <c r="B12" s="216"/>
      <c r="C12" s="225"/>
      <c r="D12" s="18"/>
      <c r="F12" s="75" t="s">
        <v>232</v>
      </c>
    </row>
    <row r="13" spans="1:6" x14ac:dyDescent="0.25">
      <c r="A13" s="202">
        <v>5</v>
      </c>
      <c r="B13" s="217" t="s">
        <v>4</v>
      </c>
      <c r="C13" s="211" t="s">
        <v>5</v>
      </c>
      <c r="D13" s="66" t="s">
        <v>107</v>
      </c>
      <c r="E13" s="67" t="s">
        <v>112</v>
      </c>
      <c r="F13" s="16"/>
    </row>
    <row r="14" spans="1:6" x14ac:dyDescent="0.25">
      <c r="A14" s="203"/>
      <c r="B14" s="218"/>
      <c r="C14" s="211"/>
      <c r="D14" s="65" t="s">
        <v>111</v>
      </c>
      <c r="E14" s="65" t="s">
        <v>113</v>
      </c>
      <c r="F14" s="17"/>
    </row>
    <row r="15" spans="1:6" x14ac:dyDescent="0.25">
      <c r="A15" s="203"/>
      <c r="B15" s="218"/>
      <c r="C15" s="211"/>
      <c r="D15" s="65" t="s">
        <v>114</v>
      </c>
      <c r="E15" s="65" t="s">
        <v>110</v>
      </c>
      <c r="F15" s="17"/>
    </row>
    <row r="16" spans="1:6" x14ac:dyDescent="0.25">
      <c r="A16" s="203"/>
      <c r="B16" s="218"/>
      <c r="C16" s="211"/>
      <c r="D16" s="17"/>
      <c r="E16" s="17"/>
      <c r="F16" s="17"/>
    </row>
    <row r="17" spans="1:6" x14ac:dyDescent="0.25">
      <c r="A17" s="203"/>
      <c r="B17" s="218"/>
      <c r="C17" s="211"/>
      <c r="D17" s="17"/>
      <c r="E17" s="17"/>
      <c r="F17" s="17"/>
    </row>
    <row r="18" spans="1:6" x14ac:dyDescent="0.25">
      <c r="A18" s="204"/>
      <c r="B18" s="219"/>
      <c r="C18" s="211"/>
      <c r="D18" s="18"/>
      <c r="E18" s="18"/>
      <c r="F18" s="18"/>
    </row>
    <row r="19" spans="1:6" x14ac:dyDescent="0.25">
      <c r="A19" s="158">
        <v>6</v>
      </c>
      <c r="B19" s="158" t="s">
        <v>23</v>
      </c>
      <c r="C19" s="211" t="s">
        <v>24</v>
      </c>
      <c r="D19" s="66" t="s">
        <v>107</v>
      </c>
      <c r="E19" s="67" t="s">
        <v>112</v>
      </c>
      <c r="F19" s="16"/>
    </row>
    <row r="20" spans="1:6" x14ac:dyDescent="0.25">
      <c r="A20" s="158"/>
      <c r="B20" s="158"/>
      <c r="C20" s="211"/>
      <c r="D20" s="65" t="s">
        <v>111</v>
      </c>
      <c r="E20" s="17"/>
      <c r="F20" s="17"/>
    </row>
    <row r="21" spans="1:6" x14ac:dyDescent="0.25">
      <c r="A21" s="158"/>
      <c r="B21" s="158"/>
      <c r="C21" s="211"/>
      <c r="D21" s="64" t="s">
        <v>108</v>
      </c>
      <c r="E21" s="18"/>
      <c r="F21" s="18"/>
    </row>
    <row r="22" spans="1:6" x14ac:dyDescent="0.25">
      <c r="A22" s="22">
        <v>7</v>
      </c>
      <c r="B22" s="22" t="s">
        <v>117</v>
      </c>
      <c r="C22" s="26" t="s">
        <v>121</v>
      </c>
      <c r="D22" s="22"/>
      <c r="E22" s="22"/>
      <c r="F22" s="8"/>
    </row>
    <row r="23" spans="1:6" x14ac:dyDescent="0.25">
      <c r="A23" s="158">
        <v>8</v>
      </c>
      <c r="B23" s="212" t="s">
        <v>38</v>
      </c>
      <c r="C23" s="211" t="s">
        <v>39</v>
      </c>
      <c r="D23" s="66" t="s">
        <v>107</v>
      </c>
      <c r="E23" s="67" t="s">
        <v>112</v>
      </c>
      <c r="F23" s="16"/>
    </row>
    <row r="24" spans="1:6" x14ac:dyDescent="0.25">
      <c r="A24" s="158"/>
      <c r="B24" s="212"/>
      <c r="C24" s="211"/>
      <c r="D24" s="65" t="s">
        <v>111</v>
      </c>
      <c r="E24" s="17"/>
      <c r="F24" s="17"/>
    </row>
    <row r="25" spans="1:6" x14ac:dyDescent="0.25">
      <c r="A25" s="158"/>
      <c r="B25" s="212"/>
      <c r="C25" s="211"/>
      <c r="D25" s="64" t="s">
        <v>108</v>
      </c>
      <c r="E25" s="18"/>
      <c r="F25" s="18"/>
    </row>
    <row r="26" spans="1:6" x14ac:dyDescent="0.25">
      <c r="A26" s="158">
        <v>9</v>
      </c>
      <c r="B26" s="158" t="s">
        <v>46</v>
      </c>
      <c r="C26" s="211" t="s">
        <v>24</v>
      </c>
      <c r="D26" s="66" t="s">
        <v>107</v>
      </c>
      <c r="E26" s="67" t="s">
        <v>112</v>
      </c>
      <c r="F26" s="65" t="s">
        <v>115</v>
      </c>
    </row>
    <row r="27" spans="1:6" x14ac:dyDescent="0.25">
      <c r="A27" s="158"/>
      <c r="B27" s="158"/>
      <c r="C27" s="211"/>
      <c r="D27" s="65" t="s">
        <v>111</v>
      </c>
      <c r="F27" s="17"/>
    </row>
    <row r="28" spans="1:6" x14ac:dyDescent="0.25">
      <c r="A28" s="158"/>
      <c r="B28" s="158"/>
      <c r="C28" s="211"/>
      <c r="D28" s="64" t="s">
        <v>108</v>
      </c>
      <c r="E28" s="65" t="s">
        <v>110</v>
      </c>
      <c r="F28" s="17"/>
    </row>
    <row r="29" spans="1:6" x14ac:dyDescent="0.25">
      <c r="A29" s="158"/>
      <c r="B29" s="158"/>
      <c r="C29" s="211"/>
      <c r="D29" s="17"/>
      <c r="E29" s="17"/>
      <c r="F29" s="17"/>
    </row>
    <row r="30" spans="1:6" x14ac:dyDescent="0.25">
      <c r="A30" s="158"/>
      <c r="B30" s="158"/>
      <c r="C30" s="211"/>
      <c r="D30" s="17"/>
      <c r="E30" s="17"/>
      <c r="F30" s="17"/>
    </row>
    <row r="31" spans="1:6" x14ac:dyDescent="0.25">
      <c r="A31" s="158"/>
      <c r="B31" s="158"/>
      <c r="C31" s="211"/>
      <c r="D31" s="18"/>
      <c r="E31" s="18"/>
      <c r="F31" s="17"/>
    </row>
    <row r="32" spans="1:6" x14ac:dyDescent="0.25">
      <c r="A32" s="158">
        <v>10</v>
      </c>
      <c r="B32" s="158" t="s">
        <v>85</v>
      </c>
      <c r="C32" s="211" t="s">
        <v>86</v>
      </c>
      <c r="D32" s="66" t="s">
        <v>107</v>
      </c>
      <c r="E32" s="64" t="s">
        <v>113</v>
      </c>
      <c r="F32" s="67" t="s">
        <v>116</v>
      </c>
    </row>
    <row r="33" spans="1:6" x14ac:dyDescent="0.25">
      <c r="A33" s="158"/>
      <c r="B33" s="158"/>
      <c r="C33" s="211"/>
      <c r="D33" s="65" t="s">
        <v>111</v>
      </c>
      <c r="E33" s="8"/>
      <c r="F33" s="18"/>
    </row>
    <row r="34" spans="1:6" x14ac:dyDescent="0.25">
      <c r="A34" s="158">
        <v>11</v>
      </c>
      <c r="B34" s="158" t="s">
        <v>95</v>
      </c>
      <c r="C34" s="211" t="s">
        <v>96</v>
      </c>
      <c r="D34" s="66" t="s">
        <v>107</v>
      </c>
      <c r="E34" s="65" t="s">
        <v>110</v>
      </c>
      <c r="F34" s="16"/>
    </row>
    <row r="35" spans="1:6" x14ac:dyDescent="0.25">
      <c r="A35" s="158"/>
      <c r="B35" s="158"/>
      <c r="C35" s="211"/>
      <c r="D35" s="65" t="s">
        <v>111</v>
      </c>
      <c r="E35" s="67" t="s">
        <v>112</v>
      </c>
      <c r="F35" s="17"/>
    </row>
    <row r="36" spans="1:6" x14ac:dyDescent="0.25">
      <c r="A36" s="158"/>
      <c r="B36" s="158"/>
      <c r="C36" s="211"/>
      <c r="D36" s="64" t="s">
        <v>108</v>
      </c>
      <c r="E36" s="17"/>
      <c r="F36" s="17"/>
    </row>
    <row r="37" spans="1:6" x14ac:dyDescent="0.25">
      <c r="A37" s="158"/>
      <c r="B37" s="158"/>
      <c r="C37" s="211"/>
      <c r="D37" s="18"/>
      <c r="E37" s="18"/>
      <c r="F37" s="18"/>
    </row>
    <row r="38" spans="1:6" x14ac:dyDescent="0.25">
      <c r="A38" s="230">
        <v>12</v>
      </c>
      <c r="B38" s="202" t="s">
        <v>118</v>
      </c>
      <c r="C38" s="213" t="s">
        <v>39</v>
      </c>
      <c r="D38" s="73" t="s">
        <v>107</v>
      </c>
      <c r="E38" s="73" t="s">
        <v>110</v>
      </c>
      <c r="F38" s="73" t="s">
        <v>232</v>
      </c>
    </row>
    <row r="39" spans="1:6" x14ac:dyDescent="0.25">
      <c r="A39" s="231"/>
      <c r="B39" s="203"/>
      <c r="C39" s="214"/>
      <c r="D39" s="75" t="s">
        <v>233</v>
      </c>
      <c r="E39" s="73" t="s">
        <v>199</v>
      </c>
      <c r="F39" s="75" t="s">
        <v>275</v>
      </c>
    </row>
    <row r="40" spans="1:6" x14ac:dyDescent="0.25">
      <c r="A40" s="231"/>
      <c r="B40" s="203"/>
      <c r="C40" s="214"/>
      <c r="D40" s="75" t="s">
        <v>282</v>
      </c>
      <c r="E40" s="76" t="s">
        <v>241</v>
      </c>
      <c r="F40" s="75" t="s">
        <v>181</v>
      </c>
    </row>
    <row r="41" spans="1:6" ht="18" x14ac:dyDescent="0.35">
      <c r="A41" s="231"/>
      <c r="B41" s="203"/>
      <c r="C41" s="214"/>
      <c r="D41" s="76" t="s">
        <v>234</v>
      </c>
      <c r="E41" s="76" t="s">
        <v>235</v>
      </c>
      <c r="F41" s="76" t="s">
        <v>238</v>
      </c>
    </row>
    <row r="42" spans="1:6" x14ac:dyDescent="0.25">
      <c r="A42" s="231"/>
      <c r="B42" s="203"/>
      <c r="C42" s="214"/>
      <c r="D42" s="76"/>
      <c r="E42" s="76"/>
      <c r="F42" s="76" t="s">
        <v>239</v>
      </c>
    </row>
    <row r="43" spans="1:6" x14ac:dyDescent="0.25">
      <c r="A43" s="231"/>
      <c r="B43" s="203"/>
      <c r="C43" s="214"/>
      <c r="D43" s="76"/>
      <c r="E43" s="76"/>
      <c r="F43" s="76" t="s">
        <v>236</v>
      </c>
    </row>
    <row r="44" spans="1:6" x14ac:dyDescent="0.25">
      <c r="A44" s="232"/>
      <c r="B44" s="204"/>
      <c r="C44" s="216"/>
      <c r="D44" s="80"/>
      <c r="E44" s="80"/>
      <c r="F44" s="76" t="s">
        <v>240</v>
      </c>
    </row>
    <row r="45" spans="1:6" x14ac:dyDescent="0.25">
      <c r="A45" s="22">
        <v>13</v>
      </c>
      <c r="B45" s="22" t="s">
        <v>119</v>
      </c>
      <c r="C45" s="26" t="s">
        <v>86</v>
      </c>
      <c r="D45" s="22"/>
      <c r="E45" s="22"/>
      <c r="F45" s="8"/>
    </row>
  </sheetData>
  <mergeCells count="27">
    <mergeCell ref="C38:C44"/>
    <mergeCell ref="B38:B44"/>
    <mergeCell ref="A38:A44"/>
    <mergeCell ref="A4:A7"/>
    <mergeCell ref="B4:B7"/>
    <mergeCell ref="C4:C7"/>
    <mergeCell ref="A13:A18"/>
    <mergeCell ref="B13:B18"/>
    <mergeCell ref="C13:C18"/>
    <mergeCell ref="A8:A12"/>
    <mergeCell ref="C8:C12"/>
    <mergeCell ref="B8:B12"/>
    <mergeCell ref="A19:A21"/>
    <mergeCell ref="B19:B21"/>
    <mergeCell ref="C19:C21"/>
    <mergeCell ref="A23:A25"/>
    <mergeCell ref="B23:B25"/>
    <mergeCell ref="C23:C25"/>
    <mergeCell ref="A34:A37"/>
    <mergeCell ref="B34:B37"/>
    <mergeCell ref="C34:C37"/>
    <mergeCell ref="A26:A31"/>
    <mergeCell ref="B26:B31"/>
    <mergeCell ref="C26:C31"/>
    <mergeCell ref="A32:A33"/>
    <mergeCell ref="B32:B33"/>
    <mergeCell ref="C32:C33"/>
  </mergeCells>
  <hyperlinks>
    <hyperlink ref="D6" r:id="rId1"/>
    <hyperlink ref="D5" r:id="rId2"/>
    <hyperlink ref="D4" r:id="rId3"/>
    <hyperlink ref="E4" r:id="rId4"/>
    <hyperlink ref="E5" r:id="rId5"/>
    <hyperlink ref="D13" r:id="rId6"/>
    <hyperlink ref="D14" r:id="rId7"/>
    <hyperlink ref="D15" r:id="rId8"/>
    <hyperlink ref="E13" r:id="rId9"/>
    <hyperlink ref="E14" r:id="rId10"/>
    <hyperlink ref="E15" r:id="rId11"/>
    <hyperlink ref="D21" r:id="rId12"/>
    <hyperlink ref="D20" r:id="rId13"/>
    <hyperlink ref="D19" r:id="rId14"/>
    <hyperlink ref="E19" r:id="rId15"/>
    <hyperlink ref="D25" r:id="rId16"/>
    <hyperlink ref="D24" r:id="rId17"/>
    <hyperlink ref="D23" r:id="rId18"/>
    <hyperlink ref="E23" r:id="rId19"/>
    <hyperlink ref="D28" r:id="rId20"/>
    <hyperlink ref="D27" r:id="rId21"/>
    <hyperlink ref="D26" r:id="rId22"/>
    <hyperlink ref="E26" r:id="rId23"/>
    <hyperlink ref="E28" r:id="rId24"/>
    <hyperlink ref="E32" r:id="rId25"/>
    <hyperlink ref="D32" r:id="rId26"/>
    <hyperlink ref="D33" r:id="rId27"/>
    <hyperlink ref="D35" r:id="rId28"/>
    <hyperlink ref="D34" r:id="rId29"/>
    <hyperlink ref="D36" r:id="rId30"/>
    <hyperlink ref="E34" r:id="rId31"/>
    <hyperlink ref="E35" r:id="rId32"/>
    <hyperlink ref="F26" r:id="rId33"/>
    <hyperlink ref="F32" r:id="rId34"/>
    <hyperlink ref="D8" r:id="rId35"/>
    <hyperlink ref="D10" r:id="rId36" display="Photopoints"/>
    <hyperlink ref="D9" r:id="rId37" display="Water Temperature"/>
    <hyperlink ref="E8" r:id="rId38" display="Vegetaion Surveys"/>
    <hyperlink ref="E9" r:id="rId39"/>
    <hyperlink ref="E10" r:id="rId40" display="Macro Invetertabrate Sampling"/>
    <hyperlink ref="F8" r:id="rId41" display="Genetic Stock Indetification"/>
    <hyperlink ref="F12" r:id="rId42"/>
    <hyperlink ref="D38" r:id="rId43"/>
    <hyperlink ref="D40" r:id="rId44" display="Photopoints"/>
    <hyperlink ref="D39" r:id="rId45" display="Water Temperature"/>
    <hyperlink ref="E38" r:id="rId46"/>
    <hyperlink ref="E39" r:id="rId47" display="Macro Invetertabrate Sampling"/>
    <hyperlink ref="F38" r:id="rId48"/>
    <hyperlink ref="F39" r:id="rId49" display="Genetic Stock Indetification"/>
    <hyperlink ref="F40" r:id="rId50" display="Pit tag array"/>
  </hyperlinks>
  <pageMargins left="0.7" right="0.7" top="0.75" bottom="0.75" header="0.3" footer="0.3"/>
  <pageSetup orientation="portrait" r:id="rId5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8"/>
  <sheetViews>
    <sheetView workbookViewId="0">
      <pane xSplit="3" topLeftCell="D1" activePane="topRight" state="frozen"/>
      <selection pane="topRight" activeCell="M33" sqref="M33"/>
    </sheetView>
  </sheetViews>
  <sheetFormatPr defaultRowHeight="15" x14ac:dyDescent="0.25"/>
  <cols>
    <col min="1" max="1" width="27" customWidth="1"/>
    <col min="2" max="3" width="27" hidden="1" customWidth="1"/>
    <col min="4" max="4" width="15.140625" customWidth="1"/>
    <col min="5" max="5" width="20.5703125" customWidth="1"/>
    <col min="6" max="6" width="16.42578125" customWidth="1"/>
    <col min="7" max="7" width="15.85546875" bestFit="1" customWidth="1"/>
    <col min="8" max="8" width="13.28515625" bestFit="1" customWidth="1"/>
    <col min="9" max="9" width="18.85546875" customWidth="1"/>
    <col min="10" max="10" width="8.85546875" bestFit="1" customWidth="1"/>
    <col min="15" max="15" width="19.140625" customWidth="1"/>
    <col min="16" max="16" width="8.5703125" bestFit="1" customWidth="1"/>
  </cols>
  <sheetData>
    <row r="1" spans="1:20" ht="35.25" customHeight="1" x14ac:dyDescent="0.25">
      <c r="B1" s="28" t="s">
        <v>120</v>
      </c>
      <c r="C1" s="51" t="s">
        <v>154</v>
      </c>
      <c r="D1" s="28" t="s">
        <v>120</v>
      </c>
      <c r="E1" s="28" t="s">
        <v>65</v>
      </c>
      <c r="F1" s="51" t="s">
        <v>155</v>
      </c>
      <c r="G1" s="51" t="s">
        <v>67</v>
      </c>
      <c r="H1" s="51" t="s">
        <v>156</v>
      </c>
      <c r="I1" s="51" t="s">
        <v>157</v>
      </c>
      <c r="J1" s="51" t="s">
        <v>117</v>
      </c>
      <c r="K1" s="51" t="s">
        <v>38</v>
      </c>
      <c r="L1" s="51" t="s">
        <v>46</v>
      </c>
      <c r="M1" s="51" t="s">
        <v>85</v>
      </c>
      <c r="N1" s="51" t="s">
        <v>158</v>
      </c>
      <c r="O1" s="51" t="s">
        <v>159</v>
      </c>
      <c r="P1" s="52" t="s">
        <v>119</v>
      </c>
      <c r="Q1" s="1"/>
      <c r="R1" s="1"/>
      <c r="S1" s="1"/>
      <c r="T1" s="1"/>
    </row>
    <row r="2" spans="1:20" x14ac:dyDescent="0.25">
      <c r="A2" s="6" t="s">
        <v>127</v>
      </c>
      <c r="B2" s="53"/>
      <c r="C2" s="53"/>
      <c r="D2" s="53"/>
      <c r="E2" s="53"/>
      <c r="F2" s="53"/>
      <c r="G2" s="54"/>
      <c r="H2" s="54"/>
      <c r="I2" s="54"/>
      <c r="J2" s="54"/>
      <c r="K2" s="54"/>
      <c r="L2" s="54"/>
      <c r="M2" s="54"/>
      <c r="N2" s="54"/>
      <c r="O2" s="54"/>
      <c r="P2" s="55"/>
    </row>
    <row r="3" spans="1:20" x14ac:dyDescent="0.25">
      <c r="A3" s="62" t="s">
        <v>128</v>
      </c>
      <c r="B3" s="9"/>
      <c r="C3" s="9"/>
      <c r="D3" s="9"/>
      <c r="E3" s="9"/>
      <c r="F3" s="10" t="s">
        <v>160</v>
      </c>
      <c r="G3" s="56"/>
      <c r="H3" s="56" t="s">
        <v>160</v>
      </c>
      <c r="I3" s="56" t="s">
        <v>160</v>
      </c>
      <c r="J3" s="56"/>
      <c r="K3" s="56" t="s">
        <v>160</v>
      </c>
      <c r="L3" s="56" t="s">
        <v>160</v>
      </c>
      <c r="M3" s="56"/>
      <c r="N3" s="56" t="s">
        <v>160</v>
      </c>
      <c r="O3" s="56"/>
      <c r="P3" s="57"/>
    </row>
    <row r="4" spans="1:20" x14ac:dyDescent="0.25">
      <c r="A4" s="62" t="s">
        <v>209</v>
      </c>
      <c r="B4" s="9"/>
      <c r="C4" s="9"/>
      <c r="D4" s="9"/>
      <c r="E4" s="9"/>
      <c r="F4" s="10" t="s">
        <v>160</v>
      </c>
      <c r="G4" s="56"/>
      <c r="H4" s="56" t="s">
        <v>160</v>
      </c>
      <c r="I4" s="56" t="s">
        <v>160</v>
      </c>
      <c r="J4" s="56"/>
      <c r="K4" s="56" t="s">
        <v>160</v>
      </c>
      <c r="L4" s="56" t="s">
        <v>160</v>
      </c>
      <c r="M4" s="56" t="s">
        <v>160</v>
      </c>
      <c r="N4" s="56" t="s">
        <v>160</v>
      </c>
      <c r="O4" s="56"/>
      <c r="P4" s="57"/>
    </row>
    <row r="5" spans="1:20" x14ac:dyDescent="0.25">
      <c r="A5" s="62" t="s">
        <v>129</v>
      </c>
      <c r="B5" s="9"/>
      <c r="C5" s="9"/>
      <c r="D5" s="9"/>
      <c r="E5" s="9"/>
      <c r="F5" s="10" t="s">
        <v>160</v>
      </c>
      <c r="G5" s="56"/>
      <c r="H5" s="56" t="s">
        <v>160</v>
      </c>
      <c r="I5" s="56" t="s">
        <v>160</v>
      </c>
      <c r="J5" s="56"/>
      <c r="K5" s="56" t="s">
        <v>160</v>
      </c>
      <c r="L5" s="56" t="s">
        <v>160</v>
      </c>
      <c r="M5" s="56" t="s">
        <v>160</v>
      </c>
      <c r="N5" s="56" t="s">
        <v>160</v>
      </c>
      <c r="O5" s="56"/>
      <c r="P5" s="57"/>
    </row>
    <row r="6" spans="1:20" x14ac:dyDescent="0.25">
      <c r="A6" s="62" t="s">
        <v>130</v>
      </c>
      <c r="B6" s="9"/>
      <c r="C6" s="9"/>
      <c r="D6" s="9"/>
      <c r="E6" s="9"/>
      <c r="F6" s="10" t="s">
        <v>160</v>
      </c>
      <c r="G6" s="56"/>
      <c r="H6" s="56" t="s">
        <v>160</v>
      </c>
      <c r="I6" s="56" t="s">
        <v>160</v>
      </c>
      <c r="J6" s="56"/>
      <c r="K6" s="56" t="s">
        <v>160</v>
      </c>
      <c r="L6" s="56" t="s">
        <v>160</v>
      </c>
      <c r="M6" s="56"/>
      <c r="N6" s="56" t="s">
        <v>160</v>
      </c>
      <c r="O6" s="56"/>
      <c r="P6" s="57"/>
    </row>
    <row r="7" spans="1:20" x14ac:dyDescent="0.25">
      <c r="A7" s="62" t="s">
        <v>131</v>
      </c>
      <c r="B7" s="9"/>
      <c r="C7" s="9"/>
      <c r="D7" s="9"/>
      <c r="E7" s="9"/>
      <c r="F7" s="10"/>
      <c r="G7" s="56"/>
      <c r="H7" s="56"/>
      <c r="I7" s="56"/>
      <c r="J7" s="56"/>
      <c r="K7" s="56"/>
      <c r="L7" s="56"/>
      <c r="M7" s="56"/>
      <c r="N7" s="56"/>
      <c r="O7" s="56"/>
      <c r="P7" s="57"/>
    </row>
    <row r="8" spans="1:20" x14ac:dyDescent="0.25">
      <c r="A8" s="62" t="s">
        <v>132</v>
      </c>
      <c r="B8" s="9"/>
      <c r="C8" s="9"/>
      <c r="D8" s="9"/>
      <c r="E8" s="9"/>
      <c r="F8" s="10" t="s">
        <v>160</v>
      </c>
      <c r="G8" s="56"/>
      <c r="H8" s="56" t="s">
        <v>160</v>
      </c>
      <c r="I8" s="56"/>
      <c r="J8" s="56"/>
      <c r="K8" s="56"/>
      <c r="L8" s="56" t="s">
        <v>160</v>
      </c>
      <c r="M8" s="56" t="s">
        <v>160</v>
      </c>
      <c r="N8" s="56" t="s">
        <v>160</v>
      </c>
      <c r="O8" s="56"/>
      <c r="P8" s="57"/>
    </row>
    <row r="9" spans="1:20" x14ac:dyDescent="0.25">
      <c r="A9" s="62" t="s">
        <v>133</v>
      </c>
      <c r="B9" s="9"/>
      <c r="C9" s="9"/>
      <c r="D9" s="9"/>
      <c r="E9" s="9"/>
      <c r="F9" s="10"/>
      <c r="G9" s="56"/>
      <c r="H9" s="56" t="s">
        <v>160</v>
      </c>
      <c r="I9" s="56"/>
      <c r="J9" s="56"/>
      <c r="K9" s="56"/>
      <c r="L9" s="56"/>
      <c r="M9" s="56"/>
      <c r="N9" s="56"/>
      <c r="O9" s="56"/>
      <c r="P9" s="57"/>
    </row>
    <row r="10" spans="1:20" ht="26.25" customHeight="1" x14ac:dyDescent="0.25">
      <c r="A10" s="62" t="s">
        <v>134</v>
      </c>
      <c r="B10" s="9"/>
      <c r="C10" s="9"/>
      <c r="D10" s="9"/>
      <c r="E10" s="9"/>
      <c r="F10" s="10"/>
      <c r="G10" s="56"/>
      <c r="H10" s="56"/>
      <c r="I10" s="56"/>
      <c r="J10" s="56"/>
      <c r="K10" s="56" t="s">
        <v>160</v>
      </c>
      <c r="L10" s="56" t="s">
        <v>160</v>
      </c>
      <c r="M10" s="56"/>
      <c r="N10" s="56"/>
      <c r="O10" s="56"/>
      <c r="P10" s="57"/>
    </row>
    <row r="11" spans="1:20" x14ac:dyDescent="0.25">
      <c r="A11" s="97" t="s">
        <v>203</v>
      </c>
      <c r="B11" s="9"/>
      <c r="C11" s="9"/>
      <c r="D11" s="9"/>
      <c r="E11" s="9"/>
      <c r="F11" s="10"/>
      <c r="G11" s="56"/>
      <c r="H11" s="56"/>
      <c r="I11" s="56"/>
      <c r="J11" s="56"/>
      <c r="K11" s="56"/>
      <c r="L11" s="56"/>
      <c r="M11" s="56"/>
      <c r="N11" s="56"/>
      <c r="O11" s="56"/>
      <c r="P11" s="57"/>
    </row>
    <row r="12" spans="1:20" x14ac:dyDescent="0.25">
      <c r="A12" s="97" t="s">
        <v>204</v>
      </c>
      <c r="B12" s="9"/>
      <c r="C12" s="9"/>
      <c r="D12" s="9"/>
      <c r="E12" s="9"/>
      <c r="F12" s="10"/>
      <c r="G12" s="56"/>
      <c r="H12" s="56"/>
      <c r="I12" s="56"/>
      <c r="J12" s="56"/>
      <c r="K12" s="56"/>
      <c r="L12" s="56"/>
      <c r="M12" s="56"/>
      <c r="N12" s="56"/>
      <c r="O12" s="56"/>
      <c r="P12" s="57"/>
    </row>
    <row r="13" spans="1:20" x14ac:dyDescent="0.25">
      <c r="A13" s="97" t="s">
        <v>205</v>
      </c>
      <c r="B13" s="9"/>
      <c r="C13" s="9"/>
      <c r="D13" s="9"/>
      <c r="E13" s="9"/>
      <c r="F13" s="10"/>
      <c r="G13" s="56"/>
      <c r="H13" s="56"/>
      <c r="I13" s="56"/>
      <c r="J13" s="56"/>
      <c r="K13" s="56"/>
      <c r="L13" s="56"/>
      <c r="M13" s="56"/>
      <c r="N13" s="56"/>
      <c r="O13" s="56"/>
      <c r="P13" s="57"/>
    </row>
    <row r="14" spans="1:20" x14ac:dyDescent="0.25">
      <c r="A14" s="63" t="s">
        <v>135</v>
      </c>
      <c r="B14" s="9"/>
      <c r="C14" s="9"/>
      <c r="D14" s="9"/>
      <c r="E14" s="9"/>
      <c r="F14" s="10"/>
      <c r="G14" s="56"/>
      <c r="H14" s="56"/>
      <c r="I14" s="56"/>
      <c r="J14" s="56"/>
      <c r="K14" s="56"/>
      <c r="L14" s="56"/>
      <c r="M14" s="56"/>
      <c r="N14" s="56"/>
      <c r="O14" s="56"/>
      <c r="P14" s="57"/>
    </row>
    <row r="15" spans="1:20" x14ac:dyDescent="0.25">
      <c r="A15" s="61" t="s">
        <v>136</v>
      </c>
      <c r="B15" s="58"/>
      <c r="C15" s="58"/>
      <c r="D15" s="98"/>
      <c r="E15" s="53"/>
      <c r="F15" s="71"/>
      <c r="G15" s="54"/>
      <c r="H15" s="54"/>
      <c r="I15" s="54"/>
      <c r="J15" s="54"/>
      <c r="K15" s="54"/>
      <c r="L15" s="54"/>
      <c r="M15" s="54"/>
      <c r="N15" s="54"/>
      <c r="O15" s="54"/>
      <c r="P15" s="55"/>
    </row>
    <row r="16" spans="1:20" x14ac:dyDescent="0.25">
      <c r="A16" s="97" t="s">
        <v>201</v>
      </c>
      <c r="D16" s="19"/>
      <c r="E16" s="9"/>
      <c r="F16" s="10"/>
      <c r="G16" s="56"/>
      <c r="H16" s="56"/>
      <c r="I16" s="56"/>
      <c r="J16" s="56"/>
      <c r="K16" s="56"/>
      <c r="L16" s="56"/>
      <c r="M16" s="56"/>
      <c r="N16" s="56"/>
      <c r="O16" s="56"/>
      <c r="P16" s="57"/>
    </row>
    <row r="17" spans="1:16" x14ac:dyDescent="0.25">
      <c r="A17" s="97" t="s">
        <v>202</v>
      </c>
      <c r="D17" s="19"/>
      <c r="E17" s="9"/>
      <c r="F17" s="10"/>
      <c r="G17" s="56"/>
      <c r="H17" s="56"/>
      <c r="I17" s="56"/>
      <c r="J17" s="56"/>
      <c r="K17" s="56"/>
      <c r="L17" s="56"/>
      <c r="M17" s="56"/>
      <c r="N17" s="56"/>
      <c r="O17" s="56"/>
      <c r="P17" s="57"/>
    </row>
    <row r="18" spans="1:16" x14ac:dyDescent="0.25">
      <c r="A18" s="62" t="s">
        <v>137</v>
      </c>
      <c r="D18" s="19"/>
      <c r="E18" s="9"/>
      <c r="F18" s="10" t="s">
        <v>160</v>
      </c>
      <c r="G18" s="56"/>
      <c r="H18" s="56" t="s">
        <v>160</v>
      </c>
      <c r="I18" s="56" t="s">
        <v>160</v>
      </c>
      <c r="J18" s="56"/>
      <c r="K18" s="56" t="s">
        <v>160</v>
      </c>
      <c r="L18" s="56" t="s">
        <v>160</v>
      </c>
      <c r="M18" s="56" t="s">
        <v>160</v>
      </c>
      <c r="N18" s="56" t="s">
        <v>160</v>
      </c>
      <c r="O18" s="56"/>
      <c r="P18" s="57"/>
    </row>
    <row r="19" spans="1:16" x14ac:dyDescent="0.25">
      <c r="A19" s="62" t="s">
        <v>138</v>
      </c>
      <c r="D19" s="19"/>
      <c r="E19" s="9"/>
      <c r="F19" s="10" t="s">
        <v>160</v>
      </c>
      <c r="G19" s="56"/>
      <c r="H19" s="56" t="s">
        <v>160</v>
      </c>
      <c r="I19" s="56" t="s">
        <v>160</v>
      </c>
      <c r="J19" s="56"/>
      <c r="K19" s="56" t="s">
        <v>160</v>
      </c>
      <c r="L19" s="56" t="s">
        <v>160</v>
      </c>
      <c r="M19" s="56" t="s">
        <v>160</v>
      </c>
      <c r="N19" s="56" t="s">
        <v>160</v>
      </c>
      <c r="O19" s="56"/>
      <c r="P19" s="57"/>
    </row>
    <row r="20" spans="1:16" x14ac:dyDescent="0.25">
      <c r="A20" s="62" t="s">
        <v>139</v>
      </c>
      <c r="D20" s="19"/>
      <c r="E20" s="9"/>
      <c r="F20" s="10"/>
      <c r="G20" s="56"/>
      <c r="H20" s="56"/>
      <c r="I20" s="56"/>
      <c r="J20" s="56"/>
      <c r="K20" s="56"/>
      <c r="L20" s="56"/>
      <c r="M20" s="56"/>
      <c r="N20" s="56"/>
      <c r="O20" s="56"/>
      <c r="P20" s="57"/>
    </row>
    <row r="21" spans="1:16" x14ac:dyDescent="0.25">
      <c r="A21" s="62" t="s">
        <v>140</v>
      </c>
      <c r="D21" s="19"/>
      <c r="E21" s="9"/>
      <c r="F21" s="10"/>
      <c r="G21" s="56"/>
      <c r="H21" s="56"/>
      <c r="I21" s="56"/>
      <c r="J21" s="56"/>
      <c r="K21" s="56"/>
      <c r="L21" s="56"/>
      <c r="M21" s="56"/>
      <c r="N21" s="56"/>
      <c r="O21" s="56"/>
      <c r="P21" s="57"/>
    </row>
    <row r="22" spans="1:16" ht="29.25" customHeight="1" x14ac:dyDescent="0.25">
      <c r="A22" s="62" t="s">
        <v>141</v>
      </c>
      <c r="D22" s="19"/>
      <c r="E22" s="9"/>
      <c r="F22" s="10"/>
      <c r="G22" s="56"/>
      <c r="H22" s="56"/>
      <c r="I22" s="56" t="s">
        <v>160</v>
      </c>
      <c r="J22" s="56"/>
      <c r="K22" s="56"/>
      <c r="L22" s="56"/>
      <c r="M22" s="56"/>
      <c r="N22" s="56" t="s">
        <v>160</v>
      </c>
      <c r="O22" s="56"/>
      <c r="P22" s="57"/>
    </row>
    <row r="23" spans="1:16" x14ac:dyDescent="0.25">
      <c r="A23" s="62" t="s">
        <v>142</v>
      </c>
      <c r="D23" s="19"/>
      <c r="E23" s="9"/>
      <c r="F23" s="10"/>
      <c r="G23" s="56"/>
      <c r="H23" s="56"/>
      <c r="I23" s="56"/>
      <c r="J23" s="56"/>
      <c r="K23" s="56"/>
      <c r="L23" s="56" t="s">
        <v>160</v>
      </c>
      <c r="M23" s="56"/>
      <c r="N23" s="56"/>
      <c r="O23" s="56"/>
      <c r="P23" s="57"/>
    </row>
    <row r="24" spans="1:16" x14ac:dyDescent="0.25">
      <c r="A24" s="62" t="s">
        <v>143</v>
      </c>
      <c r="D24" s="19"/>
      <c r="E24" s="9"/>
      <c r="F24" s="10"/>
      <c r="G24" s="56"/>
      <c r="H24" s="56"/>
      <c r="I24" s="56"/>
      <c r="J24" s="56"/>
      <c r="K24" s="56"/>
      <c r="L24" s="56"/>
      <c r="M24" s="56"/>
      <c r="N24" s="56"/>
      <c r="O24" s="56"/>
      <c r="P24" s="57"/>
    </row>
    <row r="25" spans="1:16" x14ac:dyDescent="0.25">
      <c r="A25" s="62" t="s">
        <v>144</v>
      </c>
      <c r="D25" s="19"/>
      <c r="E25" s="9"/>
      <c r="F25" s="10" t="s">
        <v>160</v>
      </c>
      <c r="G25" s="56"/>
      <c r="H25" s="56" t="s">
        <v>160</v>
      </c>
      <c r="I25" s="56"/>
      <c r="J25" s="56"/>
      <c r="K25" s="56"/>
      <c r="L25" s="56"/>
      <c r="M25" s="56" t="s">
        <v>160</v>
      </c>
      <c r="N25" s="56" t="s">
        <v>160</v>
      </c>
      <c r="O25" s="56"/>
      <c r="P25" s="57"/>
    </row>
    <row r="26" spans="1:16" x14ac:dyDescent="0.25">
      <c r="A26" s="62" t="s">
        <v>145</v>
      </c>
      <c r="D26" s="19"/>
      <c r="E26" s="9"/>
      <c r="F26" s="9"/>
      <c r="G26" s="56"/>
      <c r="H26" s="56"/>
      <c r="I26" s="56"/>
      <c r="J26" s="56"/>
      <c r="K26" s="56"/>
      <c r="L26" s="56"/>
      <c r="M26" s="56"/>
      <c r="N26" s="56"/>
      <c r="O26" s="56"/>
      <c r="P26" s="57"/>
    </row>
    <row r="27" spans="1:16" x14ac:dyDescent="0.25">
      <c r="A27" s="63" t="s">
        <v>146</v>
      </c>
      <c r="D27" s="20"/>
      <c r="E27" s="58"/>
      <c r="F27" s="58"/>
      <c r="G27" s="59"/>
      <c r="H27" s="59"/>
      <c r="I27" s="59"/>
      <c r="J27" s="59"/>
      <c r="K27" s="59"/>
      <c r="L27" s="59"/>
      <c r="M27" s="59"/>
      <c r="N27" s="59"/>
      <c r="O27" s="59"/>
      <c r="P27" s="60"/>
    </row>
    <row r="28" spans="1:16" x14ac:dyDescent="0.25">
      <c r="A28" s="61" t="s">
        <v>147</v>
      </c>
      <c r="D28" s="53"/>
      <c r="E28" s="53"/>
      <c r="F28" s="53"/>
      <c r="G28" s="54"/>
      <c r="H28" s="54"/>
      <c r="I28" s="54"/>
      <c r="J28" s="54"/>
      <c r="K28" s="54"/>
      <c r="L28" s="54"/>
      <c r="M28" s="54"/>
      <c r="N28" s="54"/>
      <c r="O28" s="54"/>
      <c r="P28" s="55"/>
    </row>
    <row r="29" spans="1:16" x14ac:dyDescent="0.25">
      <c r="A29" s="97" t="s">
        <v>206</v>
      </c>
      <c r="D29" s="9"/>
      <c r="E29" s="9"/>
      <c r="F29" s="9"/>
      <c r="G29" s="56"/>
      <c r="H29" s="56"/>
      <c r="I29" s="56"/>
      <c r="J29" s="56"/>
      <c r="K29" s="56"/>
      <c r="L29" s="56"/>
      <c r="M29" s="56"/>
      <c r="N29" s="56"/>
      <c r="O29" s="56"/>
      <c r="P29" s="57"/>
    </row>
    <row r="30" spans="1:16" x14ac:dyDescent="0.25">
      <c r="A30" s="97" t="s">
        <v>207</v>
      </c>
      <c r="D30" s="9"/>
      <c r="E30" s="9"/>
      <c r="F30" s="9"/>
      <c r="G30" s="56"/>
      <c r="H30" s="56" t="s">
        <v>160</v>
      </c>
      <c r="I30" s="56"/>
      <c r="J30" s="56"/>
      <c r="K30" s="56"/>
      <c r="L30" s="56"/>
      <c r="M30" s="56"/>
      <c r="N30" s="56"/>
      <c r="O30" s="56"/>
      <c r="P30" s="57"/>
    </row>
    <row r="31" spans="1:16" x14ac:dyDescent="0.25">
      <c r="A31" s="97" t="s">
        <v>208</v>
      </c>
      <c r="D31" s="9"/>
      <c r="E31" s="9"/>
      <c r="F31" s="9"/>
      <c r="G31" s="56"/>
      <c r="H31" s="56"/>
      <c r="I31" s="56"/>
      <c r="J31" s="56"/>
      <c r="K31" s="56"/>
      <c r="L31" s="56"/>
      <c r="M31" s="56"/>
      <c r="N31" s="56"/>
      <c r="O31" s="56"/>
      <c r="P31" s="57"/>
    </row>
    <row r="32" spans="1:16" x14ac:dyDescent="0.25">
      <c r="A32" s="62" t="s">
        <v>148</v>
      </c>
      <c r="D32" s="9"/>
      <c r="E32" s="9"/>
      <c r="F32" s="9"/>
      <c r="G32" s="56"/>
      <c r="H32" s="56"/>
      <c r="I32" s="56"/>
      <c r="J32" s="56"/>
      <c r="K32" s="56"/>
      <c r="L32" s="56" t="s">
        <v>160</v>
      </c>
      <c r="M32" s="56" t="s">
        <v>160</v>
      </c>
      <c r="N32" s="56"/>
      <c r="O32" s="56"/>
      <c r="P32" s="57"/>
    </row>
    <row r="33" spans="1:16" x14ac:dyDescent="0.25">
      <c r="A33" s="62" t="s">
        <v>149</v>
      </c>
      <c r="D33" s="9"/>
      <c r="E33" s="9"/>
      <c r="F33" s="9"/>
      <c r="G33" s="56"/>
      <c r="H33" s="56"/>
      <c r="I33" s="56"/>
      <c r="J33" s="56"/>
      <c r="K33" s="56"/>
      <c r="L33" s="56" t="s">
        <v>160</v>
      </c>
      <c r="M33" s="56"/>
      <c r="N33" s="56"/>
      <c r="O33" s="56"/>
      <c r="P33" s="57"/>
    </row>
    <row r="34" spans="1:16" x14ac:dyDescent="0.25">
      <c r="A34" s="62" t="s">
        <v>150</v>
      </c>
      <c r="D34" s="9"/>
      <c r="E34" s="9"/>
      <c r="F34" s="9"/>
      <c r="G34" s="56"/>
      <c r="H34" s="56"/>
      <c r="I34" s="56"/>
      <c r="J34" s="56"/>
      <c r="K34" s="56"/>
      <c r="L34" s="56"/>
      <c r="M34" s="56"/>
      <c r="N34" s="56"/>
      <c r="O34" s="56"/>
      <c r="P34" s="57"/>
    </row>
    <row r="35" spans="1:16" x14ac:dyDescent="0.25">
      <c r="A35" s="62" t="s">
        <v>151</v>
      </c>
      <c r="D35" s="9"/>
      <c r="E35" s="9"/>
      <c r="F35" s="9"/>
      <c r="G35" s="56"/>
      <c r="H35" s="56"/>
      <c r="I35" s="56"/>
      <c r="J35" s="56"/>
      <c r="K35" s="56"/>
      <c r="L35" s="56"/>
      <c r="M35" s="56"/>
      <c r="N35" s="56"/>
      <c r="O35" s="56"/>
      <c r="P35" s="57"/>
    </row>
    <row r="36" spans="1:16" x14ac:dyDescent="0.25">
      <c r="A36" s="62" t="s">
        <v>152</v>
      </c>
      <c r="D36" s="9"/>
      <c r="E36" s="9"/>
      <c r="F36" s="9"/>
      <c r="G36" s="56"/>
      <c r="H36" s="56"/>
      <c r="I36" s="56"/>
      <c r="J36" s="56"/>
      <c r="K36" s="56"/>
      <c r="L36" s="56"/>
      <c r="M36" s="56"/>
      <c r="N36" s="56"/>
      <c r="O36" s="56"/>
      <c r="P36" s="57"/>
    </row>
    <row r="37" spans="1:16" ht="15.75" thickBot="1" x14ac:dyDescent="0.3">
      <c r="A37" s="63" t="s">
        <v>153</v>
      </c>
      <c r="D37" s="70"/>
      <c r="E37" s="70"/>
      <c r="F37" s="70"/>
      <c r="G37" s="68"/>
      <c r="H37" s="68"/>
      <c r="I37" s="68"/>
      <c r="J37" s="68"/>
      <c r="K37" s="68"/>
      <c r="L37" s="68"/>
      <c r="M37" s="68"/>
      <c r="N37" s="68"/>
      <c r="O37" s="68"/>
      <c r="P37" s="69"/>
    </row>
    <row r="38" spans="1:16" ht="15.75" thickTop="1" x14ac:dyDescent="0.25">
      <c r="F38" s="31">
        <f>COUNTA(F2:F37)</f>
        <v>8</v>
      </c>
      <c r="G38" s="31">
        <f t="shared" ref="G38:P38" si="0">COUNTA(G2:G37)</f>
        <v>0</v>
      </c>
      <c r="H38" s="31">
        <f t="shared" si="0"/>
        <v>10</v>
      </c>
      <c r="I38" s="31">
        <f t="shared" si="0"/>
        <v>7</v>
      </c>
      <c r="J38" s="31">
        <f t="shared" si="0"/>
        <v>0</v>
      </c>
      <c r="K38" s="31">
        <f t="shared" si="0"/>
        <v>7</v>
      </c>
      <c r="L38" s="31">
        <f t="shared" si="0"/>
        <v>11</v>
      </c>
      <c r="M38" s="31">
        <f t="shared" si="0"/>
        <v>7</v>
      </c>
      <c r="N38" s="31">
        <f t="shared" si="0"/>
        <v>9</v>
      </c>
      <c r="O38" s="31">
        <f t="shared" si="0"/>
        <v>0</v>
      </c>
      <c r="P38" s="31">
        <f t="shared" si="0"/>
        <v>0</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zoomScale="90" zoomScaleNormal="90" workbookViewId="0">
      <selection activeCell="F14" sqref="F14"/>
    </sheetView>
  </sheetViews>
  <sheetFormatPr defaultRowHeight="15" x14ac:dyDescent="0.25"/>
  <cols>
    <col min="1" max="1" width="22" customWidth="1"/>
    <col min="2" max="2" width="25.7109375" customWidth="1"/>
    <col min="3" max="3" width="27.42578125" bestFit="1" customWidth="1"/>
    <col min="4" max="4" width="32.85546875" bestFit="1" customWidth="1"/>
    <col min="5" max="5" width="24.28515625" bestFit="1" customWidth="1"/>
    <col min="6" max="6" width="25.85546875" bestFit="1" customWidth="1"/>
    <col min="10" max="10" width="4" bestFit="1" customWidth="1"/>
    <col min="11" max="11" width="1.7109375" bestFit="1" customWidth="1"/>
    <col min="12" max="12" width="5" bestFit="1" customWidth="1"/>
  </cols>
  <sheetData>
    <row r="1" spans="1:12" x14ac:dyDescent="0.25">
      <c r="A1" s="7" t="s">
        <v>161</v>
      </c>
    </row>
    <row r="2" spans="1:12" x14ac:dyDescent="0.25">
      <c r="A2" s="29">
        <v>41253</v>
      </c>
    </row>
    <row r="3" spans="1:12" x14ac:dyDescent="0.25">
      <c r="A3" s="30" t="s">
        <v>162</v>
      </c>
      <c r="B3" s="31">
        <v>4</v>
      </c>
      <c r="C3" s="31">
        <v>2</v>
      </c>
      <c r="D3" s="31">
        <v>2</v>
      </c>
      <c r="E3" s="31">
        <v>1</v>
      </c>
      <c r="F3" s="31">
        <v>1</v>
      </c>
      <c r="G3" s="31">
        <f>SUM(B3:F3)</f>
        <v>10</v>
      </c>
    </row>
    <row r="4" spans="1:12" x14ac:dyDescent="0.25">
      <c r="A4" s="30" t="s">
        <v>163</v>
      </c>
      <c r="B4" s="31" t="s">
        <v>164</v>
      </c>
      <c r="C4" s="31" t="s">
        <v>164</v>
      </c>
      <c r="D4" s="31" t="s">
        <v>165</v>
      </c>
      <c r="E4" s="31" t="s">
        <v>165</v>
      </c>
      <c r="F4" s="31" t="s">
        <v>164</v>
      </c>
      <c r="G4" s="31"/>
    </row>
    <row r="5" spans="1:12" ht="69" customHeight="1" x14ac:dyDescent="0.25">
      <c r="A5" s="1"/>
      <c r="B5" s="32" t="s">
        <v>166</v>
      </c>
      <c r="C5" s="32" t="s">
        <v>167</v>
      </c>
      <c r="D5" s="33" t="s">
        <v>168</v>
      </c>
      <c r="E5" s="32" t="s">
        <v>169</v>
      </c>
      <c r="F5" s="32" t="s">
        <v>170</v>
      </c>
      <c r="G5" s="34" t="s">
        <v>171</v>
      </c>
    </row>
    <row r="6" spans="1:12" ht="25.5" x14ac:dyDescent="0.25">
      <c r="A6" s="35" t="s">
        <v>174</v>
      </c>
      <c r="B6" s="22">
        <v>1</v>
      </c>
      <c r="C6" s="22">
        <v>1</v>
      </c>
      <c r="D6" s="36">
        <v>1</v>
      </c>
      <c r="E6" s="22">
        <v>1</v>
      </c>
      <c r="F6" s="22">
        <v>1</v>
      </c>
      <c r="G6" s="22">
        <f t="shared" ref="G6:G18" si="0">(B6*$B$3)+(C6*$C$3)+(D6*$D$3)+(E6*$E$3)+(F6*$F$3)</f>
        <v>10</v>
      </c>
      <c r="I6" s="48" t="s">
        <v>147</v>
      </c>
      <c r="J6" s="37">
        <f>L6-2</f>
        <v>8</v>
      </c>
      <c r="K6" s="45" t="s">
        <v>180</v>
      </c>
      <c r="L6" s="38">
        <v>10</v>
      </c>
    </row>
    <row r="7" spans="1:12" x14ac:dyDescent="0.25">
      <c r="A7" s="44" t="s">
        <v>38</v>
      </c>
      <c r="B7" s="39">
        <v>1</v>
      </c>
      <c r="C7" s="39">
        <v>1</v>
      </c>
      <c r="D7" s="36">
        <v>1</v>
      </c>
      <c r="E7" s="39">
        <v>1</v>
      </c>
      <c r="F7" s="39">
        <v>1</v>
      </c>
      <c r="G7" s="39">
        <f t="shared" si="0"/>
        <v>10</v>
      </c>
      <c r="I7" s="49" t="s">
        <v>136</v>
      </c>
      <c r="J7" s="40">
        <f>L6-4</f>
        <v>6</v>
      </c>
      <c r="K7" s="46" t="s">
        <v>180</v>
      </c>
      <c r="L7" s="41">
        <f>L6-2.1</f>
        <v>7.9</v>
      </c>
    </row>
    <row r="8" spans="1:12" ht="26.25" x14ac:dyDescent="0.25">
      <c r="A8" s="44" t="s">
        <v>176</v>
      </c>
      <c r="B8" s="39">
        <v>1</v>
      </c>
      <c r="C8" s="39">
        <v>1</v>
      </c>
      <c r="D8" s="36">
        <v>1</v>
      </c>
      <c r="E8" s="39">
        <v>1</v>
      </c>
      <c r="F8" s="39">
        <v>1</v>
      </c>
      <c r="G8" s="39">
        <f t="shared" si="0"/>
        <v>10</v>
      </c>
      <c r="I8" s="50" t="s">
        <v>127</v>
      </c>
      <c r="J8" s="42">
        <v>0</v>
      </c>
      <c r="K8" s="47" t="s">
        <v>180</v>
      </c>
      <c r="L8" s="43">
        <f>L6-4.1</f>
        <v>5.9</v>
      </c>
    </row>
    <row r="9" spans="1:12" x14ac:dyDescent="0.25">
      <c r="A9" s="35" t="s">
        <v>46</v>
      </c>
      <c r="B9" s="22">
        <v>0</v>
      </c>
      <c r="C9" s="22">
        <v>1</v>
      </c>
      <c r="D9" s="36">
        <v>1</v>
      </c>
      <c r="E9" s="22">
        <v>1</v>
      </c>
      <c r="F9" s="22">
        <v>1</v>
      </c>
      <c r="G9" s="22">
        <f t="shared" si="0"/>
        <v>6</v>
      </c>
    </row>
    <row r="10" spans="1:12" ht="25.5" x14ac:dyDescent="0.25">
      <c r="A10" s="35" t="s">
        <v>175</v>
      </c>
      <c r="B10" s="39">
        <v>0</v>
      </c>
      <c r="C10" s="39">
        <v>0</v>
      </c>
      <c r="D10" s="36">
        <v>1</v>
      </c>
      <c r="E10" s="39">
        <v>1</v>
      </c>
      <c r="F10" s="39">
        <v>1</v>
      </c>
      <c r="G10" s="39">
        <f t="shared" si="0"/>
        <v>4</v>
      </c>
    </row>
    <row r="11" spans="1:12" x14ac:dyDescent="0.25">
      <c r="A11" s="35" t="s">
        <v>85</v>
      </c>
      <c r="B11" s="22">
        <v>0</v>
      </c>
      <c r="C11" s="22">
        <v>0</v>
      </c>
      <c r="D11" s="36">
        <v>1</v>
      </c>
      <c r="E11" s="22">
        <v>1</v>
      </c>
      <c r="F11" s="22">
        <v>1</v>
      </c>
      <c r="G11" s="22">
        <f t="shared" si="0"/>
        <v>4</v>
      </c>
    </row>
    <row r="12" spans="1:12" x14ac:dyDescent="0.25">
      <c r="A12" s="35" t="s">
        <v>177</v>
      </c>
      <c r="B12" s="22">
        <v>0</v>
      </c>
      <c r="C12" s="22">
        <v>0</v>
      </c>
      <c r="D12" s="36">
        <v>1</v>
      </c>
      <c r="E12" s="22">
        <v>1</v>
      </c>
      <c r="F12" s="22">
        <v>1</v>
      </c>
      <c r="G12" s="22">
        <f t="shared" si="0"/>
        <v>4</v>
      </c>
    </row>
    <row r="13" spans="1:12" x14ac:dyDescent="0.25">
      <c r="A13" s="35" t="s">
        <v>117</v>
      </c>
      <c r="B13" s="39"/>
      <c r="C13" s="39"/>
      <c r="D13" s="36"/>
      <c r="E13" s="39"/>
      <c r="F13" s="39"/>
      <c r="G13" s="39">
        <f t="shared" si="0"/>
        <v>0</v>
      </c>
    </row>
    <row r="14" spans="1:12" x14ac:dyDescent="0.25">
      <c r="A14" s="35" t="s">
        <v>67</v>
      </c>
      <c r="B14" s="22"/>
      <c r="C14" s="22"/>
      <c r="D14" s="36"/>
      <c r="E14" s="22"/>
      <c r="F14" s="22"/>
      <c r="G14" s="22">
        <f t="shared" si="0"/>
        <v>0</v>
      </c>
    </row>
    <row r="15" spans="1:12" ht="25.5" x14ac:dyDescent="0.25">
      <c r="A15" s="35" t="s">
        <v>172</v>
      </c>
      <c r="B15" s="22"/>
      <c r="C15" s="22"/>
      <c r="D15" s="36"/>
      <c r="E15" s="22"/>
      <c r="F15" s="22"/>
      <c r="G15" s="22">
        <f t="shared" si="0"/>
        <v>0</v>
      </c>
    </row>
    <row r="16" spans="1:12" ht="25.5" x14ac:dyDescent="0.25">
      <c r="A16" s="35" t="s">
        <v>173</v>
      </c>
      <c r="B16" s="39"/>
      <c r="C16" s="39"/>
      <c r="D16" s="36"/>
      <c r="E16" s="39"/>
      <c r="F16" s="39"/>
      <c r="G16" s="22">
        <f t="shared" si="0"/>
        <v>0</v>
      </c>
    </row>
    <row r="17" spans="1:7" ht="38.25" x14ac:dyDescent="0.25">
      <c r="A17" s="35" t="s">
        <v>178</v>
      </c>
      <c r="B17" s="22"/>
      <c r="C17" s="22"/>
      <c r="D17" s="36"/>
      <c r="E17" s="22"/>
      <c r="F17" s="22"/>
      <c r="G17" s="22">
        <f t="shared" si="0"/>
        <v>0</v>
      </c>
    </row>
    <row r="18" spans="1:7" ht="39" x14ac:dyDescent="0.25">
      <c r="A18" s="44" t="s">
        <v>179</v>
      </c>
      <c r="B18" s="39"/>
      <c r="C18" s="39"/>
      <c r="D18" s="36"/>
      <c r="E18" s="39"/>
      <c r="F18" s="39"/>
      <c r="G18" s="39">
        <f t="shared" si="0"/>
        <v>0</v>
      </c>
    </row>
  </sheetData>
  <autoFilter ref="A5:G5">
    <sortState ref="A6:G18">
      <sortCondition descending="1" ref="G5"/>
    </sortState>
  </autoFilter>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workbookViewId="0">
      <selection sqref="A1:D6"/>
    </sheetView>
  </sheetViews>
  <sheetFormatPr defaultRowHeight="15" x14ac:dyDescent="0.25"/>
  <cols>
    <col min="1" max="1" width="9.140625" style="31"/>
    <col min="2" max="2" width="38.140625" customWidth="1"/>
    <col min="3" max="3" width="10.140625" bestFit="1" customWidth="1"/>
    <col min="4" max="4" width="30.7109375" customWidth="1"/>
    <col min="5" max="5" width="21.5703125" customWidth="1"/>
  </cols>
  <sheetData>
    <row r="1" spans="1:4" x14ac:dyDescent="0.25">
      <c r="A1" t="s">
        <v>211</v>
      </c>
      <c r="B1" t="s">
        <v>210</v>
      </c>
      <c r="C1" t="s">
        <v>162</v>
      </c>
      <c r="D1" t="s">
        <v>163</v>
      </c>
    </row>
    <row r="2" spans="1:4" x14ac:dyDescent="0.25">
      <c r="A2">
        <v>1</v>
      </c>
      <c r="B2" t="s">
        <v>166</v>
      </c>
      <c r="C2">
        <v>4</v>
      </c>
      <c r="D2" t="s">
        <v>164</v>
      </c>
    </row>
    <row r="3" spans="1:4" x14ac:dyDescent="0.25">
      <c r="A3">
        <v>2</v>
      </c>
      <c r="B3" t="s">
        <v>167</v>
      </c>
      <c r="C3">
        <v>2</v>
      </c>
      <c r="D3" t="s">
        <v>164</v>
      </c>
    </row>
    <row r="4" spans="1:4" x14ac:dyDescent="0.25">
      <c r="A4">
        <v>3</v>
      </c>
      <c r="B4" t="s">
        <v>168</v>
      </c>
      <c r="C4">
        <v>2</v>
      </c>
      <c r="D4" t="s">
        <v>165</v>
      </c>
    </row>
    <row r="5" spans="1:4" x14ac:dyDescent="0.25">
      <c r="A5">
        <v>4</v>
      </c>
      <c r="B5" t="s">
        <v>169</v>
      </c>
      <c r="C5">
        <v>1</v>
      </c>
      <c r="D5" t="s">
        <v>165</v>
      </c>
    </row>
    <row r="6" spans="1:4" x14ac:dyDescent="0.25">
      <c r="A6">
        <v>5</v>
      </c>
      <c r="B6" t="s">
        <v>170</v>
      </c>
      <c r="C6">
        <v>1</v>
      </c>
      <c r="D6" t="s">
        <v>164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Matrix</vt:lpstr>
      <vt:lpstr>Levels</vt:lpstr>
      <vt:lpstr>Indicators</vt:lpstr>
      <vt:lpstr>Sheet1</vt:lpstr>
      <vt:lpstr>Sheet2</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Matthew Schwartz</dc:creator>
  <cp:lastModifiedBy>Matthew Schwartz</cp:lastModifiedBy>
  <dcterms:created xsi:type="dcterms:W3CDTF">2012-12-05T21:42:22Z</dcterms:created>
  <dcterms:modified xsi:type="dcterms:W3CDTF">2013-01-11T22:23:23Z</dcterms:modified>
</cp:coreProperties>
</file>